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ilov\Documents\HV CUPEN 2026\"/>
    </mc:Choice>
  </mc:AlternateContent>
  <xr:revisionPtr revIDLastSave="0" documentId="13_ncr:1_{0F1DE07A-89AE-4F7A-AC89-A3CD6FA5803B}" xr6:coauthVersionLast="47" xr6:coauthVersionMax="47" xr10:uidLastSave="{00000000-0000-0000-0000-000000000000}"/>
  <bookViews>
    <workbookView xWindow="810" yWindow="170" windowWidth="18390" windowHeight="10030" tabRatio="890" activeTab="1" xr2:uid="{00000000-000D-0000-FFFF-FFFF00000000}"/>
  </bookViews>
  <sheets>
    <sheet name="Deltakere 26" sheetId="54" r:id="rId1"/>
    <sheet name="R" sheetId="44" r:id="rId2"/>
    <sheet name="ER" sheetId="43" r:id="rId3"/>
    <sheet name="JUN" sheetId="33" r:id="rId4"/>
    <sheet name="V65" sheetId="32" r:id="rId5"/>
    <sheet name="V75" sheetId="31" r:id="rId6"/>
    <sheet name="KIK" sheetId="30" r:id="rId7"/>
    <sheet name="EJ" sheetId="46" r:id="rId8"/>
    <sheet name="KL 1" sheetId="53" r:id="rId9"/>
    <sheet name="KL 2" sheetId="29" r:id="rId10"/>
    <sheet name="KL 3" sheetId="28" r:id="rId11"/>
    <sheet name="KL 4" sheetId="36" r:id="rId12"/>
    <sheet name="KL 5" sheetId="35" r:id="rId13"/>
    <sheet name="V55" sheetId="27" r:id="rId14"/>
    <sheet name="HK 416" sheetId="37" r:id="rId15"/>
    <sheet name="Hovedside" sheetId="14" r:id="rId16"/>
    <sheet name="Kanon Grovfelt 2026" sheetId="38" r:id="rId17"/>
    <sheet name="Kanon Finfelt 2026" sheetId="39" r:id="rId18"/>
    <sheet name="Kanon HK 416" sheetId="55" r:id="rId19"/>
    <sheet name="SK 1" sheetId="49" r:id="rId20"/>
    <sheet name="SK 2" sheetId="51" r:id="rId21"/>
    <sheet name="JEG" sheetId="52" r:id="rId22"/>
  </sheets>
  <definedNames>
    <definedName name="_xlnm._FilterDatabase" localSheetId="2" hidden="1">ER!$A$2:$X$14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35" l="1"/>
  <c r="W5" i="35"/>
  <c r="W6" i="29"/>
  <c r="P7" i="55"/>
  <c r="N7" i="55"/>
  <c r="P6" i="55"/>
  <c r="N6" i="55"/>
  <c r="P4" i="55"/>
  <c r="N4" i="55"/>
  <c r="P5" i="55"/>
  <c r="N5" i="55"/>
  <c r="P3" i="55"/>
  <c r="N3" i="55"/>
  <c r="I21" i="14"/>
  <c r="V5" i="37"/>
  <c r="W5" i="37"/>
  <c r="V12" i="43"/>
  <c r="W12" i="43"/>
  <c r="V16" i="35"/>
  <c r="W16" i="35"/>
  <c r="V11" i="46"/>
  <c r="W11" i="46"/>
  <c r="V4" i="53"/>
  <c r="V7" i="37"/>
  <c r="V10" i="37"/>
  <c r="V12" i="37"/>
  <c r="V8" i="37"/>
  <c r="V11" i="37"/>
  <c r="V3" i="37"/>
  <c r="V13" i="37"/>
  <c r="V6" i="37"/>
  <c r="V14" i="37"/>
  <c r="V15" i="37"/>
  <c r="V5" i="27"/>
  <c r="V7" i="27"/>
  <c r="V10" i="27"/>
  <c r="V11" i="27"/>
  <c r="V12" i="27"/>
  <c r="V6" i="27"/>
  <c r="V15" i="27"/>
  <c r="V3" i="27"/>
  <c r="V13" i="27"/>
  <c r="V8" i="27"/>
  <c r="V14" i="27"/>
  <c r="V3" i="35"/>
  <c r="V12" i="35"/>
  <c r="V21" i="35"/>
  <c r="V7" i="35"/>
  <c r="V8" i="35"/>
  <c r="V6" i="35"/>
  <c r="V11" i="35"/>
  <c r="V20" i="35"/>
  <c r="V17" i="35"/>
  <c r="V9" i="35"/>
  <c r="V22" i="35"/>
  <c r="V19" i="35"/>
  <c r="V15" i="35"/>
  <c r="V10" i="35"/>
  <c r="V24" i="35"/>
  <c r="V13" i="35"/>
  <c r="V18" i="35"/>
  <c r="V23" i="35"/>
  <c r="V10" i="36"/>
  <c r="V6" i="36"/>
  <c r="V12" i="36"/>
  <c r="V13" i="36"/>
  <c r="V11" i="36"/>
  <c r="V4" i="36"/>
  <c r="V15" i="36"/>
  <c r="V8" i="36"/>
  <c r="V7" i="36"/>
  <c r="V5" i="36"/>
  <c r="V3" i="29"/>
  <c r="V7" i="29"/>
  <c r="V5" i="29"/>
  <c r="V8" i="29"/>
  <c r="V14" i="29"/>
  <c r="V15" i="29"/>
  <c r="V13" i="29"/>
  <c r="V11" i="29"/>
  <c r="V12" i="29"/>
  <c r="V9" i="29"/>
  <c r="V17" i="29"/>
  <c r="V16" i="29"/>
  <c r="V6" i="29"/>
  <c r="V3" i="53"/>
  <c r="V6" i="53"/>
  <c r="V6" i="46"/>
  <c r="V3" i="46"/>
  <c r="V4" i="46"/>
  <c r="V5" i="46"/>
  <c r="V8" i="46"/>
  <c r="V10" i="46"/>
  <c r="V5" i="31"/>
  <c r="V9" i="31"/>
  <c r="V6" i="31"/>
  <c r="V7" i="31"/>
  <c r="V10" i="31"/>
  <c r="V14" i="31"/>
  <c r="V12" i="31"/>
  <c r="V4" i="32"/>
  <c r="V3" i="32"/>
  <c r="V7" i="32"/>
  <c r="V8" i="32"/>
  <c r="V9" i="32"/>
  <c r="V4" i="33"/>
  <c r="V12" i="33"/>
  <c r="V5" i="33"/>
  <c r="V10" i="33"/>
  <c r="V11" i="33"/>
  <c r="V6" i="33"/>
  <c r="V17" i="33"/>
  <c r="V13" i="33"/>
  <c r="V15" i="33"/>
  <c r="V3" i="43"/>
  <c r="V11" i="43"/>
  <c r="V8" i="43"/>
  <c r="V6" i="43"/>
  <c r="V7" i="43"/>
  <c r="V10" i="43"/>
  <c r="V13" i="43"/>
  <c r="V14" i="43"/>
  <c r="V4" i="44"/>
  <c r="V14" i="36"/>
  <c r="W13" i="37"/>
  <c r="W14" i="37"/>
  <c r="W9" i="37"/>
  <c r="W10" i="37"/>
  <c r="W7" i="37"/>
  <c r="W12" i="37"/>
  <c r="W8" i="37"/>
  <c r="W11" i="37"/>
  <c r="W6" i="37"/>
  <c r="W3" i="37"/>
  <c r="W15" i="37"/>
  <c r="W5" i="27"/>
  <c r="W7" i="27"/>
  <c r="W10" i="27"/>
  <c r="W12" i="27"/>
  <c r="W11" i="27"/>
  <c r="W6" i="27"/>
  <c r="W3" i="27"/>
  <c r="W13" i="27"/>
  <c r="W8" i="27"/>
  <c r="W14" i="27"/>
  <c r="W15" i="27"/>
  <c r="W3" i="35"/>
  <c r="W12" i="35"/>
  <c r="W6" i="35"/>
  <c r="W7" i="35"/>
  <c r="W21" i="35"/>
  <c r="W8" i="35"/>
  <c r="W20" i="35"/>
  <c r="W11" i="35"/>
  <c r="W17" i="35"/>
  <c r="W15" i="35"/>
  <c r="W10" i="35"/>
  <c r="W24" i="35"/>
  <c r="W13" i="35"/>
  <c r="W22" i="35"/>
  <c r="W9" i="35"/>
  <c r="W18" i="35"/>
  <c r="W19" i="35"/>
  <c r="W23" i="35"/>
  <c r="W10" i="36"/>
  <c r="W6" i="36"/>
  <c r="W12" i="36"/>
  <c r="W13" i="36"/>
  <c r="W8" i="36"/>
  <c r="W4" i="36"/>
  <c r="W11" i="36"/>
  <c r="W15" i="36"/>
  <c r="W5" i="36"/>
  <c r="W7" i="36"/>
  <c r="W14" i="36"/>
  <c r="W5" i="28"/>
  <c r="W6" i="28"/>
  <c r="W7" i="28"/>
  <c r="W8" i="28"/>
  <c r="W3" i="29"/>
  <c r="W7" i="29"/>
  <c r="W5" i="29"/>
  <c r="W8" i="29"/>
  <c r="W14" i="29"/>
  <c r="W15" i="29"/>
  <c r="W13" i="29"/>
  <c r="W11" i="29"/>
  <c r="W12" i="29"/>
  <c r="W9" i="29"/>
  <c r="W17" i="29"/>
  <c r="W16" i="29"/>
  <c r="W3" i="53"/>
  <c r="W6" i="53"/>
  <c r="W3" i="46"/>
  <c r="W4" i="46"/>
  <c r="W6" i="46"/>
  <c r="W8" i="46"/>
  <c r="W10" i="46"/>
  <c r="W5" i="46"/>
  <c r="W4" i="52"/>
  <c r="W5" i="52"/>
  <c r="W6" i="52"/>
  <c r="W7" i="52"/>
  <c r="W8" i="52"/>
  <c r="W5" i="31"/>
  <c r="W4" i="31"/>
  <c r="W14" i="31"/>
  <c r="W6" i="31"/>
  <c r="W10" i="31"/>
  <c r="W12" i="31"/>
  <c r="W7" i="31"/>
  <c r="W3" i="31"/>
  <c r="W11" i="31"/>
  <c r="W13" i="31"/>
  <c r="W3" i="32"/>
  <c r="W8" i="32"/>
  <c r="W9" i="32"/>
  <c r="W5" i="32"/>
  <c r="W7" i="32"/>
  <c r="W5" i="33"/>
  <c r="W12" i="33"/>
  <c r="W11" i="33"/>
  <c r="W15" i="33"/>
  <c r="W17" i="33"/>
  <c r="W6" i="33"/>
  <c r="W13" i="33"/>
  <c r="W4" i="33"/>
  <c r="W10" i="33"/>
  <c r="W16" i="33"/>
  <c r="W7" i="33"/>
  <c r="W14" i="33"/>
  <c r="W8" i="33"/>
  <c r="Q21" i="14"/>
  <c r="R21" i="14"/>
  <c r="V7" i="33"/>
  <c r="V4" i="37"/>
  <c r="V4" i="27"/>
  <c r="V4" i="35"/>
  <c r="V3" i="36"/>
  <c r="V8" i="28"/>
  <c r="V7" i="28"/>
  <c r="V6" i="28"/>
  <c r="V5" i="28"/>
  <c r="V3" i="28"/>
  <c r="V4" i="29"/>
  <c r="V9" i="46"/>
  <c r="N7" i="39"/>
  <c r="P7" i="39"/>
  <c r="V5" i="30"/>
  <c r="V6" i="30"/>
  <c r="V7" i="30"/>
  <c r="V8" i="30"/>
  <c r="V9" i="30"/>
  <c r="V10" i="30"/>
  <c r="V3" i="30"/>
  <c r="V14" i="33"/>
  <c r="V3" i="52"/>
  <c r="W3" i="52"/>
  <c r="V4" i="52"/>
  <c r="V5" i="52"/>
  <c r="V6" i="52"/>
  <c r="V7" i="52"/>
  <c r="V8" i="52"/>
  <c r="T12" i="51"/>
  <c r="S5" i="51"/>
  <c r="T5" i="51"/>
  <c r="S6" i="51"/>
  <c r="T6" i="51"/>
  <c r="S7" i="51"/>
  <c r="T7" i="51"/>
  <c r="S8" i="51"/>
  <c r="T8" i="51"/>
  <c r="S9" i="51"/>
  <c r="T9" i="51"/>
  <c r="S10" i="51"/>
  <c r="T10" i="51"/>
  <c r="S11" i="51"/>
  <c r="T11" i="51"/>
  <c r="S3" i="49"/>
  <c r="S4" i="49"/>
  <c r="S5" i="49"/>
  <c r="S6" i="49"/>
  <c r="S9" i="49"/>
  <c r="V8" i="33"/>
  <c r="V8" i="44"/>
  <c r="W8" i="44"/>
  <c r="V9" i="44"/>
  <c r="W9" i="44"/>
  <c r="W9" i="46"/>
  <c r="W9" i="31"/>
  <c r="V3" i="31"/>
  <c r="W4" i="32"/>
  <c r="W10" i="43"/>
  <c r="W11" i="43"/>
  <c r="V4" i="43"/>
  <c r="W4" i="43"/>
  <c r="V5" i="43"/>
  <c r="W5" i="43"/>
  <c r="W4" i="37"/>
  <c r="V4" i="30"/>
  <c r="W9" i="33"/>
  <c r="W5" i="44"/>
  <c r="W4" i="27"/>
  <c r="W4" i="35"/>
  <c r="W3" i="36"/>
  <c r="W4" i="28"/>
  <c r="W3" i="28"/>
  <c r="W4" i="29"/>
  <c r="W9" i="30"/>
  <c r="W10" i="30"/>
  <c r="W3" i="30"/>
  <c r="T10" i="14"/>
  <c r="T11" i="14"/>
  <c r="V3" i="33"/>
  <c r="V16" i="33"/>
  <c r="V6" i="44"/>
  <c r="V7" i="44"/>
  <c r="T13" i="14"/>
  <c r="T14" i="14"/>
  <c r="T15" i="14"/>
  <c r="T16" i="14"/>
  <c r="T17" i="14"/>
  <c r="T18" i="14"/>
  <c r="T19" i="14"/>
  <c r="T20" i="14"/>
  <c r="T4" i="14"/>
  <c r="T5" i="14"/>
  <c r="T6" i="14"/>
  <c r="T7" i="14"/>
  <c r="T8" i="14"/>
  <c r="T9" i="14"/>
  <c r="T3" i="14"/>
  <c r="S21" i="14"/>
  <c r="F21" i="14"/>
  <c r="G21" i="14"/>
  <c r="H21" i="14"/>
  <c r="J21" i="14"/>
  <c r="K21" i="14"/>
  <c r="L21" i="14"/>
  <c r="M21" i="14"/>
  <c r="N21" i="14"/>
  <c r="O21" i="14"/>
  <c r="P21" i="14"/>
  <c r="S4" i="51"/>
  <c r="S3" i="51"/>
  <c r="S8" i="49"/>
  <c r="S7" i="49"/>
  <c r="V4" i="31"/>
  <c r="V13" i="31"/>
  <c r="V11" i="31"/>
  <c r="V5" i="32"/>
  <c r="V3" i="44"/>
  <c r="W5" i="53"/>
  <c r="W4" i="53"/>
  <c r="W9" i="52"/>
  <c r="T4" i="51"/>
  <c r="T3" i="51"/>
  <c r="W7" i="44"/>
  <c r="D21" i="14"/>
  <c r="B21" i="14"/>
  <c r="T8" i="49"/>
  <c r="E21" i="14"/>
  <c r="C21" i="14"/>
  <c r="W6" i="44"/>
  <c r="W4" i="44"/>
  <c r="W10" i="29"/>
  <c r="W8" i="31"/>
  <c r="W6" i="32"/>
  <c r="W3" i="33"/>
  <c r="W3" i="43"/>
  <c r="W14" i="43"/>
  <c r="W13" i="43"/>
  <c r="N8" i="39"/>
  <c r="P8" i="39"/>
  <c r="N3" i="39"/>
  <c r="P3" i="39"/>
  <c r="N19" i="39"/>
  <c r="P19" i="39"/>
  <c r="N18" i="39"/>
  <c r="P18" i="39"/>
  <c r="N9" i="39"/>
  <c r="P9" i="39"/>
  <c r="N12" i="39"/>
  <c r="P12" i="39"/>
  <c r="N10" i="39"/>
  <c r="P10" i="39"/>
  <c r="N14" i="39"/>
  <c r="P14" i="39"/>
  <c r="N15" i="39"/>
  <c r="P15" i="39"/>
  <c r="N4" i="39"/>
  <c r="P4" i="39"/>
  <c r="N17" i="39"/>
  <c r="P17" i="39"/>
  <c r="N6" i="39"/>
  <c r="P6" i="39"/>
  <c r="N5" i="39"/>
  <c r="P5" i="39"/>
  <c r="N21" i="39"/>
  <c r="P21" i="39"/>
  <c r="N16" i="39"/>
  <c r="P16" i="39"/>
  <c r="N13" i="39"/>
  <c r="P13" i="39"/>
  <c r="N20" i="39"/>
  <c r="P20" i="39"/>
  <c r="N11" i="39"/>
  <c r="P11" i="39"/>
  <c r="N6" i="38"/>
  <c r="P6" i="38"/>
  <c r="N4" i="38"/>
  <c r="P4" i="38"/>
  <c r="N9" i="38"/>
  <c r="P9" i="38"/>
  <c r="N7" i="38"/>
  <c r="P7" i="38"/>
  <c r="N17" i="38"/>
  <c r="P17" i="38"/>
  <c r="N20" i="38"/>
  <c r="P20" i="38"/>
  <c r="N3" i="38"/>
  <c r="P3" i="38"/>
  <c r="N11" i="38"/>
  <c r="P11" i="38"/>
  <c r="N18" i="38"/>
  <c r="P18" i="38"/>
  <c r="N12" i="38"/>
  <c r="P12" i="38"/>
  <c r="N15" i="38"/>
  <c r="P15" i="38"/>
  <c r="N5" i="38"/>
  <c r="P5" i="38"/>
  <c r="N13" i="38"/>
  <c r="P13" i="38"/>
  <c r="N8" i="38"/>
  <c r="P8" i="38"/>
  <c r="N10" i="38"/>
  <c r="P10" i="38"/>
  <c r="N14" i="38"/>
  <c r="P14" i="38"/>
  <c r="N22" i="38"/>
  <c r="P22" i="38"/>
  <c r="N19" i="38"/>
  <c r="P19" i="38"/>
  <c r="N21" i="38"/>
  <c r="P21" i="38"/>
  <c r="N22" i="39"/>
  <c r="P22" i="39"/>
  <c r="N16" i="38"/>
  <c r="P16" i="38"/>
  <c r="W7" i="43"/>
  <c r="W8" i="43"/>
  <c r="W9" i="43"/>
  <c r="W6" i="43"/>
  <c r="T9" i="49"/>
  <c r="T10" i="49"/>
  <c r="T7" i="49"/>
  <c r="W3" i="44"/>
  <c r="T21" i="14" l="1"/>
</calcChain>
</file>

<file path=xl/sharedStrings.xml><?xml version="1.0" encoding="utf-8"?>
<sst xmlns="http://schemas.openxmlformats.org/spreadsheetml/2006/main" count="1127" uniqueCount="289">
  <si>
    <t>Nr</t>
  </si>
  <si>
    <t>Navn</t>
  </si>
  <si>
    <t>Skytterlag</t>
  </si>
  <si>
    <t>SUM</t>
  </si>
  <si>
    <t>Statistikk. Antall stevner pr skytter</t>
  </si>
  <si>
    <t>GROVFELT</t>
  </si>
  <si>
    <t xml:space="preserve">Klasse 1 </t>
  </si>
  <si>
    <t>Klasse 2</t>
  </si>
  <si>
    <t>Klasse 3</t>
  </si>
  <si>
    <t>Klasse 4</t>
  </si>
  <si>
    <t>Klasse 5</t>
  </si>
  <si>
    <t>Veteran 55</t>
  </si>
  <si>
    <t>FINFELT</t>
  </si>
  <si>
    <t>Rekrutt</t>
  </si>
  <si>
    <t>Eldre Rekrutt</t>
  </si>
  <si>
    <t>Junior</t>
  </si>
  <si>
    <t>Veteran 65</t>
  </si>
  <si>
    <t>SUM deltagere pr stevne</t>
  </si>
  <si>
    <t>Gj.snittlig deltagelse</t>
  </si>
  <si>
    <t>Hold 1</t>
  </si>
  <si>
    <t>Hold 2</t>
  </si>
  <si>
    <t>Klasse</t>
  </si>
  <si>
    <t>Eldre Junior</t>
  </si>
  <si>
    <t>NR</t>
  </si>
  <si>
    <t>HK 416</t>
  </si>
  <si>
    <t>Karl Emil Grina</t>
  </si>
  <si>
    <t>Tingelstad</t>
  </si>
  <si>
    <t>Jørn Hansson</t>
  </si>
  <si>
    <t>Løiten</t>
  </si>
  <si>
    <t>Kjetil Sandvoll</t>
  </si>
  <si>
    <t>Stange&amp;Romedal</t>
  </si>
  <si>
    <t>Øyvind Haugen</t>
  </si>
  <si>
    <t>Høland&amp;Bjlangen</t>
  </si>
  <si>
    <t>Raumnes</t>
  </si>
  <si>
    <t>Blaker</t>
  </si>
  <si>
    <t>Morten Hansen</t>
  </si>
  <si>
    <t>Sigdal</t>
  </si>
  <si>
    <t>Eidskog</t>
  </si>
  <si>
    <t>Øyvind Nitteberg</t>
  </si>
  <si>
    <t>Andre Sletli</t>
  </si>
  <si>
    <t>Ingar Waag</t>
  </si>
  <si>
    <t>Dag Lien</t>
  </si>
  <si>
    <t>Ingrid Finnestad</t>
  </si>
  <si>
    <t>Per Egil Storsveen</t>
  </si>
  <si>
    <t>Surnadal</t>
  </si>
  <si>
    <t>Frogn&amp;Drøbak</t>
  </si>
  <si>
    <t>Tangen</t>
  </si>
  <si>
    <t>Moss&amp;Våler</t>
  </si>
  <si>
    <t>Elin Jeanette Lauritsen</t>
  </si>
  <si>
    <t>Kåre Strøm</t>
  </si>
  <si>
    <t>Helge Svarstad</t>
  </si>
  <si>
    <t>Sverre Saxebøl</t>
  </si>
  <si>
    <t>Råde</t>
  </si>
  <si>
    <t>Oslo Østre</t>
  </si>
  <si>
    <t>Fet</t>
  </si>
  <si>
    <t>Rune Herje</t>
  </si>
  <si>
    <t>Urskog</t>
  </si>
  <si>
    <t>Simen Havik Samdal</t>
  </si>
  <si>
    <t>Tore Oustad</t>
  </si>
  <si>
    <t>Kristian Leret Haugan</t>
  </si>
  <si>
    <t>Aas</t>
  </si>
  <si>
    <t>Oddbjørn Schau</t>
  </si>
  <si>
    <t>Geir Lam Andresen</t>
  </si>
  <si>
    <t>Sigbjørn Hausberg</t>
  </si>
  <si>
    <t>Torkel Strøm</t>
  </si>
  <si>
    <t>Beste res innledende</t>
  </si>
  <si>
    <t>Kåre Anders Ingeborgrud</t>
  </si>
  <si>
    <t xml:space="preserve"> </t>
  </si>
  <si>
    <t>Petter Svanevik</t>
  </si>
  <si>
    <t>Vinstra</t>
  </si>
  <si>
    <t>June Emilie Åsenden</t>
  </si>
  <si>
    <t>Cato Revhaug</t>
  </si>
  <si>
    <t>Kristine Havik Samdal</t>
  </si>
  <si>
    <t>HV-02</t>
  </si>
  <si>
    <t>Rune Solberg</t>
  </si>
  <si>
    <t>Lars Gulbrandsen</t>
  </si>
  <si>
    <t>Tobias Roth Olbergsveen</t>
  </si>
  <si>
    <t>Pål Øyvind Ørmen</t>
  </si>
  <si>
    <t>Knut Martin Bach Ørmen</t>
  </si>
  <si>
    <t>Birk Revhaug</t>
  </si>
  <si>
    <t>Ivar Økseter</t>
  </si>
  <si>
    <t>x</t>
  </si>
  <si>
    <t>Thomas Krågtorp</t>
  </si>
  <si>
    <t>Hobøl</t>
  </si>
  <si>
    <t>Amund Iversen</t>
  </si>
  <si>
    <t>Beste resultat innledende</t>
  </si>
  <si>
    <t>Kikkert</t>
  </si>
  <si>
    <t>Jeger</t>
  </si>
  <si>
    <t>Skytterklasse 1</t>
  </si>
  <si>
    <t>Skytterklasse 2</t>
  </si>
  <si>
    <t>HV CUPEN I FELTSKYTING SKYTTERKLASSE 1 (x premier)</t>
  </si>
  <si>
    <t>HV CUPEN I FELTSKYTING SKYTTERKLASSE 2 (x premier)</t>
  </si>
  <si>
    <t>Øyvind Pettersen</t>
  </si>
  <si>
    <t>Enebakk</t>
  </si>
  <si>
    <t>Emil Ottesen</t>
  </si>
  <si>
    <t>Ludvik Ottesen</t>
  </si>
  <si>
    <t>Terje Grøterud</t>
  </si>
  <si>
    <t>Tille Skogsrud</t>
  </si>
  <si>
    <t>Helge Johansen</t>
  </si>
  <si>
    <t>Sørkedalen</t>
  </si>
  <si>
    <t>Eirik Ahdell</t>
  </si>
  <si>
    <t xml:space="preserve">Lars Bugge </t>
  </si>
  <si>
    <t>Morten Eken</t>
  </si>
  <si>
    <t>Søndre Modum</t>
  </si>
  <si>
    <t>Ole Gustav Huser</t>
  </si>
  <si>
    <t>Knut Drognes</t>
  </si>
  <si>
    <t>Ida Granberg</t>
  </si>
  <si>
    <t xml:space="preserve">Frogn&amp;Drøbak </t>
  </si>
  <si>
    <t>Steinar Rudseter</t>
  </si>
  <si>
    <t>Jan Håkon Hensel</t>
  </si>
  <si>
    <t>Henrik Oppen</t>
  </si>
  <si>
    <t>Adrian Slevikmoen Rolfstad</t>
  </si>
  <si>
    <t>Leon Aleksander Torgersen</t>
  </si>
  <si>
    <t>Arild Lohrbauer</t>
  </si>
  <si>
    <t>Nordstrand</t>
  </si>
  <si>
    <t>Jenny Thovseth Vatne</t>
  </si>
  <si>
    <t>Kay Pettersen</t>
  </si>
  <si>
    <t>Gunny Lauvrak</t>
  </si>
  <si>
    <t>Rauhella</t>
  </si>
  <si>
    <t>Gaute Grøterud</t>
  </si>
  <si>
    <t>Paul Otto Vatne</t>
  </si>
  <si>
    <t>Geir Erland Hamre</t>
  </si>
  <si>
    <t>Torkild Kvarme</t>
  </si>
  <si>
    <t>Oddvar Tangen</t>
  </si>
  <si>
    <t>Veteran 75</t>
  </si>
  <si>
    <t>Andrea Johanne Solbrække</t>
  </si>
  <si>
    <t>Rakkestad</t>
  </si>
  <si>
    <t>Degernes</t>
  </si>
  <si>
    <t>Magnus Strøm</t>
  </si>
  <si>
    <t>Erik Jødahl</t>
  </si>
  <si>
    <t>Erling Grøterud</t>
  </si>
  <si>
    <t>Kåre Lund</t>
  </si>
  <si>
    <t>Geir H B Ingeborgrud</t>
  </si>
  <si>
    <t>Mille H B Ingeborgrud</t>
  </si>
  <si>
    <t>Markus Rosenberger</t>
  </si>
  <si>
    <t>Yngve Lohne</t>
  </si>
  <si>
    <t>Bettina Hagen Hågensen</t>
  </si>
  <si>
    <t>Eivind Hansen</t>
  </si>
  <si>
    <t>Randsfjord</t>
  </si>
  <si>
    <t>Morten Støen</t>
  </si>
  <si>
    <t>Anne Ingeborg S Øiom</t>
  </si>
  <si>
    <t>Alan Jin Rolfsrud</t>
  </si>
  <si>
    <t>HV 1</t>
  </si>
  <si>
    <t>HV 2</t>
  </si>
  <si>
    <t>HV 3</t>
  </si>
  <si>
    <t>HV 4</t>
  </si>
  <si>
    <t>HV 5</t>
  </si>
  <si>
    <t>HV 6</t>
  </si>
  <si>
    <t>HV 7</t>
  </si>
  <si>
    <t>HV 8</t>
  </si>
  <si>
    <t>HV 9</t>
  </si>
  <si>
    <t>HV 10</t>
  </si>
  <si>
    <t>HV 11</t>
  </si>
  <si>
    <t>HV 12</t>
  </si>
  <si>
    <t>HV 13</t>
  </si>
  <si>
    <t>HV 14</t>
  </si>
  <si>
    <t>HV 15</t>
  </si>
  <si>
    <t>Julie Marie Ottesen</t>
  </si>
  <si>
    <t>HV 1 TRØGSTAD</t>
  </si>
  <si>
    <t>HV 3 RÅDE</t>
  </si>
  <si>
    <t>HV 4 BLAKER</t>
  </si>
  <si>
    <t>HV 2 HEMNES</t>
  </si>
  <si>
    <t>HV 5 RISE&amp;LØDD</t>
  </si>
  <si>
    <t>HV 6 IMENES</t>
  </si>
  <si>
    <t>HV 7 SANNIDAL</t>
  </si>
  <si>
    <t>HV 8 DRANGEDAL</t>
  </si>
  <si>
    <t>HV 10 SIGDAL</t>
  </si>
  <si>
    <t>HV 9 
S MODUM</t>
  </si>
  <si>
    <t>HV 11 
S ODALEN</t>
  </si>
  <si>
    <t>HV CUPEN I FELTSKYTING KLASSE JEGER (X premie)</t>
  </si>
  <si>
    <t>Runar Tveito</t>
  </si>
  <si>
    <t>Lunde</t>
  </si>
  <si>
    <t>June E Åsenden</t>
  </si>
  <si>
    <t>HV 12 RAUMNES</t>
  </si>
  <si>
    <t>HV 13 
N SKOGBYGDA</t>
  </si>
  <si>
    <t>HV 14
S SKOGBYGDA</t>
  </si>
  <si>
    <t>HV 15 TINGELSTAD</t>
  </si>
  <si>
    <t>HV 16 GJØVIK</t>
  </si>
  <si>
    <t>HV 17 JO&amp;TENNAASEN</t>
  </si>
  <si>
    <t>HV 18
BJØRNEN</t>
  </si>
  <si>
    <t>Kjell Kristian Lunde</t>
  </si>
  <si>
    <t>Maya Fosser</t>
  </si>
  <si>
    <t>Thomas Baar</t>
  </si>
  <si>
    <t>Tynset</t>
  </si>
  <si>
    <t>Trygve Sørebø Kvarme</t>
  </si>
  <si>
    <t>Magnus Madsen</t>
  </si>
  <si>
    <t>Rygge</t>
  </si>
  <si>
    <t>Erik Ahdell</t>
  </si>
  <si>
    <t>Malin Husebye Madsen</t>
  </si>
  <si>
    <t>Lilly Husebye Madsen</t>
  </si>
  <si>
    <t>Malin H Madsen</t>
  </si>
  <si>
    <t>Mette Amalie Ødegård</t>
  </si>
  <si>
    <t>Erik Solbrække</t>
  </si>
  <si>
    <t>HV-01</t>
  </si>
  <si>
    <t>Nils ivar Reiten</t>
  </si>
  <si>
    <t>Krisitan Leret Haugan</t>
  </si>
  <si>
    <t xml:space="preserve">Cato Revhaug </t>
  </si>
  <si>
    <t>Thomas Hågensen</t>
  </si>
  <si>
    <t>Bettina Hågensen</t>
  </si>
  <si>
    <t>Adrian S Rolfstad</t>
  </si>
  <si>
    <t>Elle LS Andresen</t>
  </si>
  <si>
    <t>Daniel Davidsen</t>
  </si>
  <si>
    <t>Andebu</t>
  </si>
  <si>
    <t>Thomas Bråthen</t>
  </si>
  <si>
    <t>Åse Marit Myrvang</t>
  </si>
  <si>
    <t>Arne Rolfsrud</t>
  </si>
  <si>
    <t>Anders Skaarud</t>
  </si>
  <si>
    <t>Jens Olbergsveen</t>
  </si>
  <si>
    <t>Ole Marius Ingeborgrud</t>
  </si>
  <si>
    <t>Lars Tore Ruud</t>
  </si>
  <si>
    <t>Ola Strand Nystuen</t>
  </si>
  <si>
    <t>Henrik Løvmyr</t>
  </si>
  <si>
    <t>Tom Ingar Nilstua</t>
  </si>
  <si>
    <t xml:space="preserve">Ole Gustav Huser </t>
  </si>
  <si>
    <t>Sande</t>
  </si>
  <si>
    <t>Milliam Markussen Haukenes</t>
  </si>
  <si>
    <t>Mæhlum</t>
  </si>
  <si>
    <t>Lars Eirik Berg Lyshaug</t>
  </si>
  <si>
    <t>Lars Eirik Lyshaug</t>
  </si>
  <si>
    <t>Milliam M Haukenes</t>
  </si>
  <si>
    <t>Dennis Fleichmann</t>
  </si>
  <si>
    <t>Martin Foss-Lyshaug</t>
  </si>
  <si>
    <t>HV 02</t>
  </si>
  <si>
    <t>Søndre Odalen</t>
  </si>
  <si>
    <t>Hans Petter Nyengen</t>
  </si>
  <si>
    <t>Trøgstad</t>
  </si>
  <si>
    <t>Odd Martin Nythe</t>
  </si>
  <si>
    <t>Vegard Lunde</t>
  </si>
  <si>
    <t xml:space="preserve">Vegard Lunde </t>
  </si>
  <si>
    <t>Jan Erik Lundsbakken</t>
  </si>
  <si>
    <t>Arne Erik Nilsen</t>
  </si>
  <si>
    <t>Tore Torp</t>
  </si>
  <si>
    <t>Fredrikstad</t>
  </si>
  <si>
    <t>HV.01</t>
  </si>
  <si>
    <t>Martin O Selenius</t>
  </si>
  <si>
    <t>Odd Andre Rusek</t>
  </si>
  <si>
    <t>Tom Ingar Nilsstua</t>
  </si>
  <si>
    <t xml:space="preserve">Espen Grina </t>
  </si>
  <si>
    <t>Espen Grina</t>
  </si>
  <si>
    <t>Sander Fasmer Karlsen</t>
  </si>
  <si>
    <t>Mathea Berge Holen</t>
  </si>
  <si>
    <t>Ringebu&amp;Fåvang</t>
  </si>
  <si>
    <t>Odd Kolsrud</t>
  </si>
  <si>
    <t>Begnadalen</t>
  </si>
  <si>
    <t>HV CUPEN I FELTSKYTING KLASSE KIKKERT (1 premie)</t>
  </si>
  <si>
    <t>Arne Helseth</t>
  </si>
  <si>
    <t>Egil Grina</t>
  </si>
  <si>
    <t>Herman Storsveen</t>
  </si>
  <si>
    <t>Anton Velo Grina</t>
  </si>
  <si>
    <t>Britt Nesteby</t>
  </si>
  <si>
    <t>Mie Amalie Wick Nyheim</t>
  </si>
  <si>
    <t>Hallingskarvet</t>
  </si>
  <si>
    <t>Aurora E Wick Nyheim</t>
  </si>
  <si>
    <t>V55</t>
  </si>
  <si>
    <t>EJ</t>
  </si>
  <si>
    <t>R</t>
  </si>
  <si>
    <t>ER</t>
  </si>
  <si>
    <t>JUN</t>
  </si>
  <si>
    <t>V65</t>
  </si>
  <si>
    <t>V75</t>
  </si>
  <si>
    <t>HV CUPEN FELTSKYTING KLASSE HK 416 (6 premier) -  5 finaleplasser</t>
  </si>
  <si>
    <t>HV CUPEN I FELTSKYTING KLASSE(2  premie)</t>
  </si>
  <si>
    <t>HV CUPEN I FELTSKYTING KLASSE 3  (1 premier) - 1 finaleplass</t>
  </si>
  <si>
    <t>Simen Storsveen</t>
  </si>
  <si>
    <t>HV-05</t>
  </si>
  <si>
    <t>30/30</t>
  </si>
  <si>
    <t>Drangedal</t>
  </si>
  <si>
    <t>Maya J Fosser</t>
  </si>
  <si>
    <t>Mia Amalie Wick Nyheim</t>
  </si>
  <si>
    <t>HV-7 Sannidalsfelten</t>
  </si>
  <si>
    <t>Mathilde H Lundon</t>
  </si>
  <si>
    <t>Nordre Land</t>
  </si>
  <si>
    <t>HK416</t>
  </si>
  <si>
    <t>HV CUPEN I FELTSKYTING KLASSE V55 (6 premier) - 3 finaleplasser</t>
  </si>
  <si>
    <t>HV CUPEN I FELTSKYTING KLASSE 5 (11 premier) -6 finaleplasser</t>
  </si>
  <si>
    <t>HV CUPEN I FELTSKYTING KLASSE 4 (6 premier) - 4 finaleplasser</t>
  </si>
  <si>
    <t>HV CUPEN I FELTSKYTING KLASSE 2 (7 premier) - 4 finaleplasser</t>
  </si>
  <si>
    <t>HV CUPEN I FELTSKYTING KLASSE ELDRE JUNIOR (4 premier) - 2 finaleplasser</t>
  </si>
  <si>
    <t>HV CUPEN I FELTSKYTING KLASSE V75 (5 premier) - 5 finaleplasser</t>
  </si>
  <si>
    <t>HV CUPEN I FELTSKYTING KLASSE V65 (3 premier) - 2 x finaleplasser</t>
  </si>
  <si>
    <t>HV CUPEN I FELTSKYTING KLASSE JUNIOR (7 premier) - 6 finaleplasser</t>
  </si>
  <si>
    <t>HV CUPEN I FELTSKYTING KLASSE ELDRE REKRUTT (6 premier) - 6 finaleplasser</t>
  </si>
  <si>
    <t>HV CUPEN I FELTSKYTING KLASSE REKRUTT (2 premier) - 1 finaleplass</t>
  </si>
  <si>
    <t>30/26</t>
  </si>
  <si>
    <t>Resultat HV-cupen 2026 Kanonfinale HK 416</t>
  </si>
  <si>
    <t>Rangert etter barometer</t>
  </si>
  <si>
    <t>Resultat HV-cupen 2026 Kanonfinale grovfelt</t>
  </si>
  <si>
    <t xml:space="preserve">Resultat HV cupen 2026 Kanonfinale Finfelt </t>
  </si>
  <si>
    <t>E.O.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</si>
</sst>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/\ mmmm"/>
    <numFmt numFmtId="166" formatCode="0.0"/>
  </numFmts>
  <fonts count="65" x14ac:knownFonts="1">
    <font>
      <sz val="10"/>
      <name val="Times New Roman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8"/>
      <color indexed="18"/>
      <name val="Times New Roman"/>
      <family val="1"/>
    </font>
    <font>
      <sz val="11"/>
      <name val="Times New Roman"/>
      <family val="1"/>
    </font>
    <font>
      <b/>
      <sz val="8"/>
      <color indexed="60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10"/>
      <name val="Verdana"/>
      <family val="2"/>
    </font>
    <font>
      <b/>
      <sz val="8"/>
      <color indexed="18"/>
      <name val="Verdana"/>
      <family val="2"/>
    </font>
    <font>
      <sz val="10"/>
      <name val="Times New Roman"/>
      <family val="1"/>
    </font>
    <font>
      <b/>
      <sz val="8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sz val="16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8"/>
      <name val="Times New Roman"/>
      <family val="1"/>
    </font>
    <font>
      <sz val="11"/>
      <color indexed="18"/>
      <name val="Times New Roman"/>
      <family val="1"/>
    </font>
    <font>
      <b/>
      <sz val="11"/>
      <name val="Times New Roman"/>
      <family val="1"/>
    </font>
    <font>
      <b/>
      <sz val="11"/>
      <color indexed="60"/>
      <name val="Times New Roman"/>
      <family val="1"/>
    </font>
    <font>
      <b/>
      <sz val="12"/>
      <name val="Cambria"/>
      <family val="1"/>
      <scheme val="major"/>
    </font>
    <font>
      <b/>
      <sz val="16"/>
      <name val="Century Gothic"/>
      <family val="2"/>
    </font>
    <font>
      <b/>
      <sz val="12"/>
      <name val="Century Gothic"/>
      <family val="2"/>
    </font>
    <font>
      <b/>
      <sz val="12"/>
      <color rgb="FFFF0000"/>
      <name val="Century Gothic"/>
      <family val="2"/>
    </font>
    <font>
      <sz val="12"/>
      <color rgb="FFFF0000"/>
      <name val="Century Gothic"/>
      <family val="2"/>
    </font>
    <font>
      <b/>
      <sz val="12"/>
      <color indexed="12"/>
      <name val="Century Gothic"/>
      <family val="2"/>
    </font>
    <font>
      <b/>
      <sz val="8"/>
      <color indexed="12"/>
      <name val="Century Gothic"/>
      <family val="2"/>
    </font>
    <font>
      <b/>
      <sz val="10"/>
      <color indexed="12"/>
      <name val="Century Gothic"/>
      <family val="2"/>
    </font>
    <font>
      <b/>
      <sz val="12"/>
      <color theme="1"/>
      <name val="Century Gothic"/>
      <family val="2"/>
    </font>
    <font>
      <b/>
      <sz val="14"/>
      <name val="Times New Roman"/>
      <family val="1"/>
    </font>
    <font>
      <b/>
      <sz val="14"/>
      <color indexed="12"/>
      <name val="Century Gothic"/>
      <family val="2"/>
    </font>
    <font>
      <b/>
      <sz val="14"/>
      <name val="Century Gothic"/>
      <family val="2"/>
    </font>
    <font>
      <b/>
      <sz val="16"/>
      <color indexed="12"/>
      <name val="Century Gothic"/>
      <family val="2"/>
    </font>
    <font>
      <b/>
      <sz val="16"/>
      <color rgb="FFFF0000"/>
      <name val="Century Gothic"/>
      <family val="2"/>
    </font>
    <font>
      <b/>
      <sz val="14"/>
      <color rgb="FFFF0000"/>
      <name val="Century Gothic"/>
      <family val="2"/>
    </font>
    <font>
      <b/>
      <sz val="14"/>
      <color indexed="12"/>
      <name val="Times New Roman"/>
      <family val="1"/>
    </font>
    <font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4"/>
      <color rgb="FFFF0000"/>
      <name val="Cambria"/>
      <family val="1"/>
      <scheme val="major"/>
    </font>
    <font>
      <b/>
      <sz val="11"/>
      <color theme="1"/>
      <name val="Times New Roman"/>
      <family val="1"/>
    </font>
    <font>
      <b/>
      <sz val="18"/>
      <name val="Times New Roman"/>
      <family val="1"/>
    </font>
    <font>
      <b/>
      <sz val="8"/>
      <color rgb="FFFF0000"/>
      <name val="Times New Roman"/>
      <family val="1"/>
    </font>
    <font>
      <sz val="14"/>
      <name val="Times New Roman"/>
      <family val="1"/>
    </font>
    <font>
      <b/>
      <sz val="14"/>
      <color theme="1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0"/>
        <bgColor indexed="51"/>
      </patternFill>
    </fill>
    <fill>
      <patternFill patternType="solid">
        <fgColor indexed="23"/>
        <b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51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7" borderId="1" applyNumberFormat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1" applyNumberFormat="0" applyAlignment="0" applyProtection="0"/>
    <xf numFmtId="0" fontId="7" fillId="0" borderId="2" applyNumberFormat="0" applyFill="0" applyAlignment="0" applyProtection="0"/>
    <xf numFmtId="0" fontId="8" fillId="8" borderId="3" applyNumberFormat="0" applyAlignment="0" applyProtection="0"/>
    <xf numFmtId="0" fontId="25" fillId="9" borderId="4" applyNumberFormat="0" applyAlignment="0" applyProtection="0"/>
    <xf numFmtId="0" fontId="9" fillId="10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64">
    <xf numFmtId="0" fontId="0" fillId="0" borderId="0" xfId="0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4" fontId="18" fillId="15" borderId="0" xfId="0" applyNumberFormat="1" applyFont="1" applyFill="1" applyAlignment="1">
      <alignment horizontal="center"/>
    </xf>
    <xf numFmtId="0" fontId="18" fillId="0" borderId="0" xfId="0" applyFont="1"/>
    <xf numFmtId="0" fontId="20" fillId="0" borderId="0" xfId="0" applyFont="1"/>
    <xf numFmtId="2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15" borderId="10" xfId="0" applyFont="1" applyFill="1" applyBorder="1" applyAlignment="1">
      <alignment horizontal="center"/>
    </xf>
    <xf numFmtId="0" fontId="20" fillId="15" borderId="11" xfId="0" applyFont="1" applyFill="1" applyBorder="1" applyAlignment="1">
      <alignment horizontal="left"/>
    </xf>
    <xf numFmtId="2" fontId="20" fillId="15" borderId="1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0" fontId="19" fillId="16" borderId="12" xfId="0" applyFont="1" applyFill="1" applyBorder="1"/>
    <xf numFmtId="2" fontId="19" fillId="16" borderId="12" xfId="0" applyNumberFormat="1" applyFont="1" applyFill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2" fontId="17" fillId="16" borderId="0" xfId="0" applyNumberFormat="1" applyFont="1" applyFill="1" applyAlignment="1">
      <alignment horizontal="center"/>
    </xf>
    <xf numFmtId="1" fontId="23" fillId="0" borderId="14" xfId="0" applyNumberFormat="1" applyFont="1" applyBorder="1" applyAlignment="1">
      <alignment horizontal="center"/>
    </xf>
    <xf numFmtId="0" fontId="24" fillId="0" borderId="0" xfId="0" applyFont="1"/>
    <xf numFmtId="165" fontId="24" fillId="0" borderId="0" xfId="0" applyNumberFormat="1" applyFont="1" applyAlignment="1">
      <alignment horizontal="center"/>
    </xf>
    <xf numFmtId="166" fontId="17" fillId="0" borderId="0" xfId="0" applyNumberFormat="1" applyFont="1" applyAlignment="1">
      <alignment horizontal="center"/>
    </xf>
    <xf numFmtId="1" fontId="17" fillId="0" borderId="0" xfId="0" applyNumberFormat="1" applyFont="1"/>
    <xf numFmtId="2" fontId="17" fillId="0" borderId="0" xfId="0" applyNumberFormat="1" applyFont="1"/>
    <xf numFmtId="0" fontId="17" fillId="0" borderId="0" xfId="0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2" fontId="20" fillId="15" borderId="0" xfId="0" applyNumberFormat="1" applyFont="1" applyFill="1" applyAlignment="1">
      <alignment horizontal="center"/>
    </xf>
    <xf numFmtId="2" fontId="17" fillId="18" borderId="0" xfId="0" applyNumberFormat="1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2" fillId="0" borderId="15" xfId="0" applyFont="1" applyBorder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29" fillId="0" borderId="0" xfId="0" quotePrefix="1" applyFont="1"/>
    <xf numFmtId="0" fontId="32" fillId="0" borderId="0" xfId="0" quotePrefix="1" applyFont="1"/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" fontId="36" fillId="17" borderId="18" xfId="0" applyNumberFormat="1" applyFont="1" applyFill="1" applyBorder="1" applyAlignment="1">
      <alignment horizontal="center"/>
    </xf>
    <xf numFmtId="0" fontId="35" fillId="17" borderId="16" xfId="0" applyFont="1" applyFill="1" applyBorder="1"/>
    <xf numFmtId="0" fontId="38" fillId="16" borderId="0" xfId="0" applyFont="1" applyFill="1" applyAlignment="1">
      <alignment vertical="top"/>
    </xf>
    <xf numFmtId="0" fontId="38" fillId="16" borderId="0" xfId="0" applyFont="1" applyFill="1"/>
    <xf numFmtId="0" fontId="39" fillId="16" borderId="0" xfId="0" applyFont="1" applyFill="1" applyAlignment="1">
      <alignment horizontal="right"/>
    </xf>
    <xf numFmtId="1" fontId="40" fillId="16" borderId="0" xfId="0" applyNumberFormat="1" applyFont="1" applyFill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" fontId="36" fillId="19" borderId="18" xfId="0" applyNumberFormat="1" applyFont="1" applyFill="1" applyBorder="1" applyAlignment="1">
      <alignment horizontal="center"/>
    </xf>
    <xf numFmtId="1" fontId="28" fillId="19" borderId="16" xfId="0" applyNumberFormat="1" applyFont="1" applyFill="1" applyBorder="1" applyAlignment="1">
      <alignment horizontal="center"/>
    </xf>
    <xf numFmtId="0" fontId="35" fillId="19" borderId="18" xfId="0" applyFont="1" applyFill="1" applyBorder="1"/>
    <xf numFmtId="1" fontId="41" fillId="19" borderId="18" xfId="0" applyNumberFormat="1" applyFont="1" applyFill="1" applyBorder="1" applyAlignment="1">
      <alignment horizontal="center"/>
    </xf>
    <xf numFmtId="0" fontId="27" fillId="17" borderId="16" xfId="0" applyFont="1" applyFill="1" applyBorder="1" applyAlignment="1">
      <alignment horizontal="center"/>
    </xf>
    <xf numFmtId="0" fontId="35" fillId="17" borderId="21" xfId="0" applyFont="1" applyFill="1" applyBorder="1"/>
    <xf numFmtId="0" fontId="42" fillId="15" borderId="11" xfId="0" applyFont="1" applyFill="1" applyBorder="1" applyAlignment="1">
      <alignment horizontal="left"/>
    </xf>
    <xf numFmtId="0" fontId="43" fillId="17" borderId="20" xfId="0" applyFont="1" applyFill="1" applyBorder="1"/>
    <xf numFmtId="0" fontId="44" fillId="17" borderId="18" xfId="0" applyFont="1" applyFill="1" applyBorder="1" applyAlignment="1">
      <alignment horizontal="center"/>
    </xf>
    <xf numFmtId="0" fontId="44" fillId="17" borderId="16" xfId="0" applyFont="1" applyFill="1" applyBorder="1"/>
    <xf numFmtId="0" fontId="43" fillId="17" borderId="16" xfId="0" applyFont="1" applyFill="1" applyBorder="1"/>
    <xf numFmtId="0" fontId="46" fillId="17" borderId="0" xfId="0" applyFont="1" applyFill="1" applyAlignment="1">
      <alignment horizontal="center" vertical="center"/>
    </xf>
    <xf numFmtId="0" fontId="46" fillId="17" borderId="16" xfId="0" applyFont="1" applyFill="1" applyBorder="1" applyAlignment="1">
      <alignment horizontal="left" vertical="center"/>
    </xf>
    <xf numFmtId="2" fontId="47" fillId="0" borderId="16" xfId="0" applyNumberFormat="1" applyFont="1" applyBorder="1" applyAlignment="1">
      <alignment horizontal="center" vertical="center" wrapText="1"/>
    </xf>
    <xf numFmtId="0" fontId="20" fillId="21" borderId="11" xfId="0" applyFont="1" applyFill="1" applyBorder="1" applyAlignment="1">
      <alignment horizontal="left"/>
    </xf>
    <xf numFmtId="0" fontId="49" fillId="17" borderId="18" xfId="0" applyFont="1" applyFill="1" applyBorder="1"/>
    <xf numFmtId="0" fontId="48" fillId="19" borderId="16" xfId="0" applyFont="1" applyFill="1" applyBorder="1" applyAlignment="1">
      <alignment horizontal="center"/>
    </xf>
    <xf numFmtId="0" fontId="44" fillId="19" borderId="21" xfId="0" applyFont="1" applyFill="1" applyBorder="1"/>
    <xf numFmtId="0" fontId="44" fillId="19" borderId="16" xfId="0" applyFont="1" applyFill="1" applyBorder="1"/>
    <xf numFmtId="1" fontId="44" fillId="19" borderId="18" xfId="0" applyNumberFormat="1" applyFont="1" applyFill="1" applyBorder="1" applyAlignment="1">
      <alignment horizontal="center"/>
    </xf>
    <xf numFmtId="1" fontId="46" fillId="19" borderId="16" xfId="0" applyNumberFormat="1" applyFont="1" applyFill="1" applyBorder="1" applyAlignment="1">
      <alignment horizontal="center"/>
    </xf>
    <xf numFmtId="0" fontId="27" fillId="19" borderId="16" xfId="0" applyFont="1" applyFill="1" applyBorder="1" applyAlignment="1">
      <alignment horizontal="center"/>
    </xf>
    <xf numFmtId="0" fontId="35" fillId="19" borderId="21" xfId="0" applyFont="1" applyFill="1" applyBorder="1"/>
    <xf numFmtId="0" fontId="35" fillId="19" borderId="16" xfId="0" applyFont="1" applyFill="1" applyBorder="1"/>
    <xf numFmtId="0" fontId="44" fillId="19" borderId="18" xfId="0" applyFont="1" applyFill="1" applyBorder="1"/>
    <xf numFmtId="0" fontId="50" fillId="0" borderId="0" xfId="0" applyFont="1" applyAlignment="1">
      <alignment horizontal="left"/>
    </xf>
    <xf numFmtId="1" fontId="43" fillId="0" borderId="16" xfId="0" applyNumberFormat="1" applyFont="1" applyBorder="1" applyAlignment="1">
      <alignment horizontal="center"/>
    </xf>
    <xf numFmtId="1" fontId="41" fillId="17" borderId="18" xfId="0" applyNumberFormat="1" applyFont="1" applyFill="1" applyBorder="1" applyAlignment="1">
      <alignment horizontal="center"/>
    </xf>
    <xf numFmtId="0" fontId="46" fillId="17" borderId="16" xfId="0" applyFont="1" applyFill="1" applyBorder="1" applyAlignment="1">
      <alignment horizontal="center" vertical="center"/>
    </xf>
    <xf numFmtId="2" fontId="21" fillId="18" borderId="0" xfId="0" applyNumberFormat="1" applyFont="1" applyFill="1" applyAlignment="1">
      <alignment horizontal="center"/>
    </xf>
    <xf numFmtId="1" fontId="21" fillId="18" borderId="0" xfId="0" applyNumberFormat="1" applyFont="1" applyFill="1" applyAlignment="1">
      <alignment horizontal="center"/>
    </xf>
    <xf numFmtId="1" fontId="21" fillId="18" borderId="12" xfId="0" applyNumberFormat="1" applyFont="1" applyFill="1" applyBorder="1" applyAlignment="1">
      <alignment horizontal="center"/>
    </xf>
    <xf numFmtId="0" fontId="39" fillId="16" borderId="12" xfId="0" applyFont="1" applyFill="1" applyBorder="1"/>
    <xf numFmtId="1" fontId="43" fillId="17" borderId="1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1" fontId="39" fillId="18" borderId="12" xfId="0" applyNumberFormat="1" applyFont="1" applyFill="1" applyBorder="1" applyAlignment="1">
      <alignment horizontal="center"/>
    </xf>
    <xf numFmtId="2" fontId="20" fillId="18" borderId="0" xfId="0" applyNumberFormat="1" applyFont="1" applyFill="1" applyAlignment="1">
      <alignment horizontal="center"/>
    </xf>
    <xf numFmtId="0" fontId="44" fillId="20" borderId="18" xfId="0" applyFont="1" applyFill="1" applyBorder="1" applyAlignment="1">
      <alignment horizontal="center"/>
    </xf>
    <xf numFmtId="2" fontId="53" fillId="0" borderId="16" xfId="0" applyNumberFormat="1" applyFont="1" applyBorder="1" applyAlignment="1">
      <alignment horizontal="center" vertical="center" wrapText="1"/>
    </xf>
    <xf numFmtId="0" fontId="54" fillId="20" borderId="18" xfId="0" applyFont="1" applyFill="1" applyBorder="1" applyAlignment="1">
      <alignment horizontal="center"/>
    </xf>
    <xf numFmtId="0" fontId="56" fillId="17" borderId="16" xfId="0" applyFont="1" applyFill="1" applyBorder="1" applyAlignment="1">
      <alignment horizontal="center"/>
    </xf>
    <xf numFmtId="0" fontId="52" fillId="17" borderId="20" xfId="0" applyFont="1" applyFill="1" applyBorder="1"/>
    <xf numFmtId="0" fontId="52" fillId="17" borderId="18" xfId="0" applyFont="1" applyFill="1" applyBorder="1"/>
    <xf numFmtId="0" fontId="55" fillId="17" borderId="18" xfId="0" applyFont="1" applyFill="1" applyBorder="1" applyAlignment="1">
      <alignment horizontal="center"/>
    </xf>
    <xf numFmtId="0" fontId="52" fillId="17" borderId="21" xfId="0" applyFont="1" applyFill="1" applyBorder="1"/>
    <xf numFmtId="0" fontId="52" fillId="17" borderId="16" xfId="0" applyFont="1" applyFill="1" applyBorder="1"/>
    <xf numFmtId="0" fontId="55" fillId="17" borderId="16" xfId="0" applyFont="1" applyFill="1" applyBorder="1"/>
    <xf numFmtId="0" fontId="57" fillId="17" borderId="21" xfId="0" applyFont="1" applyFill="1" applyBorder="1"/>
    <xf numFmtId="0" fontId="57" fillId="17" borderId="16" xfId="0" applyFont="1" applyFill="1" applyBorder="1"/>
    <xf numFmtId="0" fontId="56" fillId="19" borderId="16" xfId="0" applyFont="1" applyFill="1" applyBorder="1" applyAlignment="1">
      <alignment horizontal="center"/>
    </xf>
    <xf numFmtId="0" fontId="57" fillId="19" borderId="21" xfId="0" applyFont="1" applyFill="1" applyBorder="1"/>
    <xf numFmtId="0" fontId="57" fillId="19" borderId="16" xfId="0" applyFont="1" applyFill="1" applyBorder="1"/>
    <xf numFmtId="1" fontId="58" fillId="19" borderId="18" xfId="0" applyNumberFormat="1" applyFont="1" applyFill="1" applyBorder="1" applyAlignment="1">
      <alignment horizontal="center"/>
    </xf>
    <xf numFmtId="1" fontId="56" fillId="19" borderId="16" xfId="0" applyNumberFormat="1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16" fontId="52" fillId="17" borderId="21" xfId="0" applyNumberFormat="1" applyFont="1" applyFill="1" applyBorder="1" applyAlignment="1">
      <alignment horizontal="left"/>
    </xf>
    <xf numFmtId="0" fontId="52" fillId="17" borderId="19" xfId="0" applyFont="1" applyFill="1" applyBorder="1"/>
    <xf numFmtId="0" fontId="52" fillId="19" borderId="18" xfId="0" applyFont="1" applyFill="1" applyBorder="1"/>
    <xf numFmtId="1" fontId="55" fillId="19" borderId="18" xfId="0" applyNumberFormat="1" applyFont="1" applyFill="1" applyBorder="1" applyAlignment="1">
      <alignment horizontal="center"/>
    </xf>
    <xf numFmtId="1" fontId="51" fillId="19" borderId="16" xfId="0" applyNumberFormat="1" applyFont="1" applyFill="1" applyBorder="1" applyAlignment="1">
      <alignment horizontal="center"/>
    </xf>
    <xf numFmtId="0" fontId="56" fillId="17" borderId="16" xfId="0" applyFont="1" applyFill="1" applyBorder="1" applyAlignment="1">
      <alignment horizontal="center" vertical="center"/>
    </xf>
    <xf numFmtId="16" fontId="52" fillId="17" borderId="20" xfId="0" applyNumberFormat="1" applyFont="1" applyFill="1" applyBorder="1" applyAlignment="1">
      <alignment horizontal="left"/>
    </xf>
    <xf numFmtId="0" fontId="58" fillId="17" borderId="20" xfId="0" applyFont="1" applyFill="1" applyBorder="1"/>
    <xf numFmtId="0" fontId="59" fillId="17" borderId="18" xfId="0" applyFont="1" applyFill="1" applyBorder="1"/>
    <xf numFmtId="1" fontId="55" fillId="17" borderId="18" xfId="0" applyNumberFormat="1" applyFont="1" applyFill="1" applyBorder="1" applyAlignment="1">
      <alignment horizontal="center"/>
    </xf>
    <xf numFmtId="0" fontId="50" fillId="17" borderId="16" xfId="0" applyFont="1" applyFill="1" applyBorder="1" applyAlignment="1">
      <alignment horizontal="center"/>
    </xf>
    <xf numFmtId="0" fontId="50" fillId="17" borderId="16" xfId="0" applyFont="1" applyFill="1" applyBorder="1" applyAlignment="1">
      <alignment horizontal="left"/>
    </xf>
    <xf numFmtId="0" fontId="50" fillId="17" borderId="21" xfId="0" applyFont="1" applyFill="1" applyBorder="1" applyAlignment="1">
      <alignment horizontal="left"/>
    </xf>
    <xf numFmtId="0" fontId="55" fillId="19" borderId="21" xfId="0" applyFont="1" applyFill="1" applyBorder="1"/>
    <xf numFmtId="0" fontId="55" fillId="19" borderId="16" xfId="0" applyFont="1" applyFill="1" applyBorder="1"/>
    <xf numFmtId="1" fontId="60" fillId="18" borderId="12" xfId="0" applyNumberFormat="1" applyFont="1" applyFill="1" applyBorder="1" applyAlignment="1">
      <alignment horizontal="center"/>
    </xf>
    <xf numFmtId="0" fontId="61" fillId="0" borderId="0" xfId="0" applyFont="1"/>
    <xf numFmtId="16" fontId="52" fillId="17" borderId="16" xfId="0" applyNumberFormat="1" applyFont="1" applyFill="1" applyBorder="1" applyAlignment="1">
      <alignment horizontal="left"/>
    </xf>
    <xf numFmtId="0" fontId="52" fillId="17" borderId="16" xfId="0" applyFont="1" applyFill="1" applyBorder="1" applyAlignment="1">
      <alignment horizontal="center"/>
    </xf>
    <xf numFmtId="16" fontId="52" fillId="17" borderId="19" xfId="0" applyNumberFormat="1" applyFont="1" applyFill="1" applyBorder="1" applyAlignment="1">
      <alignment horizontal="left"/>
    </xf>
    <xf numFmtId="16" fontId="52" fillId="17" borderId="21" xfId="0" applyNumberFormat="1" applyFont="1" applyFill="1" applyBorder="1"/>
    <xf numFmtId="16" fontId="52" fillId="17" borderId="19" xfId="0" applyNumberFormat="1" applyFont="1" applyFill="1" applyBorder="1"/>
    <xf numFmtId="0" fontId="63" fillId="0" borderId="0" xfId="0" applyFont="1"/>
    <xf numFmtId="1" fontId="52" fillId="17" borderId="18" xfId="0" applyNumberFormat="1" applyFont="1" applyFill="1" applyBorder="1" applyAlignment="1">
      <alignment horizontal="center"/>
    </xf>
    <xf numFmtId="1" fontId="44" fillId="17" borderId="16" xfId="0" applyNumberFormat="1" applyFont="1" applyFill="1" applyBorder="1" applyAlignment="1">
      <alignment horizontal="center" vertical="center" wrapText="1"/>
    </xf>
    <xf numFmtId="0" fontId="52" fillId="17" borderId="16" xfId="0" applyFont="1" applyFill="1" applyBorder="1" applyAlignment="1">
      <alignment horizontal="left"/>
    </xf>
    <xf numFmtId="0" fontId="52" fillId="17" borderId="18" xfId="0" applyFont="1" applyFill="1" applyBorder="1" applyAlignment="1">
      <alignment horizontal="center"/>
    </xf>
    <xf numFmtId="0" fontId="42" fillId="20" borderId="18" xfId="0" applyFont="1" applyFill="1" applyBorder="1" applyAlignment="1">
      <alignment horizontal="center"/>
    </xf>
    <xf numFmtId="1" fontId="42" fillId="0" borderId="16" xfId="0" applyNumberFormat="1" applyFont="1" applyBorder="1" applyAlignment="1">
      <alignment horizontal="center"/>
    </xf>
    <xf numFmtId="1" fontId="54" fillId="0" borderId="16" xfId="0" applyNumberFormat="1" applyFont="1" applyBorder="1" applyAlignment="1">
      <alignment horizontal="center"/>
    </xf>
    <xf numFmtId="16" fontId="64" fillId="17" borderId="16" xfId="0" applyNumberFormat="1" applyFont="1" applyFill="1" applyBorder="1"/>
    <xf numFmtId="0" fontId="64" fillId="17" borderId="16" xfId="0" applyFont="1" applyFill="1" applyBorder="1"/>
    <xf numFmtId="1" fontId="42" fillId="17" borderId="18" xfId="0" applyNumberFormat="1" applyFont="1" applyFill="1" applyBorder="1" applyAlignment="1">
      <alignment horizontal="center"/>
    </xf>
    <xf numFmtId="0" fontId="52" fillId="17" borderId="21" xfId="0" applyFont="1" applyFill="1" applyBorder="1" applyAlignment="1">
      <alignment horizontal="left"/>
    </xf>
    <xf numFmtId="0" fontId="42" fillId="20" borderId="16" xfId="0" applyFont="1" applyFill="1" applyBorder="1" applyAlignment="1">
      <alignment horizontal="center"/>
    </xf>
    <xf numFmtId="1" fontId="46" fillId="19" borderId="18" xfId="0" applyNumberFormat="1" applyFont="1" applyFill="1" applyBorder="1" applyAlignment="1">
      <alignment horizontal="center"/>
    </xf>
    <xf numFmtId="1" fontId="55" fillId="17" borderId="16" xfId="0" applyNumberFormat="1" applyFont="1" applyFill="1" applyBorder="1" applyAlignment="1">
      <alignment horizontal="center"/>
    </xf>
    <xf numFmtId="0" fontId="26" fillId="0" borderId="16" xfId="0" applyFont="1" applyBorder="1"/>
    <xf numFmtId="0" fontId="52" fillId="19" borderId="21" xfId="0" applyFont="1" applyFill="1" applyBorder="1"/>
    <xf numFmtId="1" fontId="51" fillId="19" borderId="18" xfId="0" applyNumberFormat="1" applyFont="1" applyFill="1" applyBorder="1" applyAlignment="1">
      <alignment horizontal="center"/>
    </xf>
    <xf numFmtId="0" fontId="62" fillId="0" borderId="16" xfId="0" applyFont="1" applyBorder="1"/>
    <xf numFmtId="1" fontId="42" fillId="0" borderId="0" xfId="0" applyNumberFormat="1" applyFont="1" applyAlignment="1">
      <alignment horizontal="center"/>
    </xf>
    <xf numFmtId="0" fontId="52" fillId="17" borderId="20" xfId="0" applyFont="1" applyFill="1" applyBorder="1" applyAlignment="1">
      <alignment horizontal="left"/>
    </xf>
    <xf numFmtId="0" fontId="52" fillId="17" borderId="19" xfId="0" applyFont="1" applyFill="1" applyBorder="1" applyAlignment="1">
      <alignment horizontal="left"/>
    </xf>
    <xf numFmtId="0" fontId="44" fillId="19" borderId="20" xfId="0" applyFont="1" applyFill="1" applyBorder="1"/>
    <xf numFmtId="0" fontId="45" fillId="19" borderId="18" xfId="0" applyFont="1" applyFill="1" applyBorder="1"/>
    <xf numFmtId="0" fontId="41" fillId="19" borderId="19" xfId="0" applyFont="1" applyFill="1" applyBorder="1"/>
    <xf numFmtId="0" fontId="44" fillId="19" borderId="19" xfId="0" applyFont="1" applyFill="1" applyBorder="1"/>
    <xf numFmtId="1" fontId="52" fillId="17" borderId="16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0" xfId="0" applyFont="1" applyAlignment="1">
      <alignment horizontal="center"/>
    </xf>
    <xf numFmtId="1" fontId="43" fillId="19" borderId="18" xfId="0" applyNumberFormat="1" applyFont="1" applyFill="1" applyBorder="1" applyAlignment="1">
      <alignment horizontal="center"/>
    </xf>
  </cellXfs>
  <cellStyles count="24">
    <cellStyle name="Beregning" xfId="1" builtinId="22" customBuiltin="1"/>
    <cellStyle name="Dårlig" xfId="2" builtinId="27" customBuiltin="1"/>
    <cellStyle name="Forklarende tekst" xfId="3" builtinId="53" customBuiltin="1"/>
    <cellStyle name="God" xfId="4" builtinId="26" customBuiltin="1"/>
    <cellStyle name="Inndata" xfId="5" builtinId="20" customBuiltin="1"/>
    <cellStyle name="Koblet celle" xfId="6" builtinId="24" customBuiltin="1"/>
    <cellStyle name="Kontrollcelle" xfId="7" builtinId="23" customBuiltin="1"/>
    <cellStyle name="Merknad" xfId="8" builtinId="10" customBuiltin="1"/>
    <cellStyle name="Normal" xfId="0" builtinId="0"/>
    <cellStyle name="Nøytral" xfId="9" builtinId="28" customBuiltin="1"/>
    <cellStyle name="Overskrift 1" xfId="10" builtinId="16" customBuiltin="1"/>
    <cellStyle name="Overskrift 2" xfId="11" builtinId="17" customBuiltin="1"/>
    <cellStyle name="Overskrift 3" xfId="12" builtinId="18" customBuiltin="1"/>
    <cellStyle name="Overskrift 4" xfId="13" builtinId="19" customBuiltin="1"/>
    <cellStyle name="Tittel" xfId="14" builtinId="15" customBuiltin="1"/>
    <cellStyle name="Totalt" xfId="15" builtinId="25" customBuiltin="1"/>
    <cellStyle name="Utdata" xfId="16" builtinId="21" customBuiltin="1"/>
    <cellStyle name="Uthevingsfarge1" xfId="17" builtinId="29" customBuiltin="1"/>
    <cellStyle name="Uthevingsfarge2" xfId="18" builtinId="33" customBuiltin="1"/>
    <cellStyle name="Uthevingsfarge3" xfId="19" builtinId="37" customBuiltin="1"/>
    <cellStyle name="Uthevingsfarge4" xfId="20" builtinId="41" customBuiltin="1"/>
    <cellStyle name="Uthevingsfarge5" xfId="21" builtinId="45" customBuiltin="1"/>
    <cellStyle name="Uthevingsfarge6" xfId="22" builtinId="49" customBuiltin="1"/>
    <cellStyle name="Varseltekst" xfId="2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FC00-D246-4A4C-BAB8-5A859F0FFF00}">
  <sheetPr>
    <tabColor rgb="FF00FF00"/>
  </sheetPr>
  <dimension ref="A2:O42"/>
  <sheetViews>
    <sheetView topLeftCell="A5" zoomScale="80" zoomScaleNormal="80" workbookViewId="0">
      <selection activeCell="C30" sqref="C30"/>
    </sheetView>
  </sheetViews>
  <sheetFormatPr baseColWidth="10" defaultColWidth="10.796875" defaultRowHeight="13" x14ac:dyDescent="0.3"/>
  <cols>
    <col min="1" max="1" width="2.8984375" bestFit="1" customWidth="1"/>
    <col min="2" max="2" width="39.796875" bestFit="1" customWidth="1"/>
    <col min="3" max="3" width="14.796875" bestFit="1" customWidth="1"/>
    <col min="4" max="4" width="2.8984375" bestFit="1" customWidth="1"/>
    <col min="5" max="5" width="18.796875" bestFit="1" customWidth="1"/>
    <col min="6" max="6" width="13.5" bestFit="1" customWidth="1"/>
    <col min="7" max="7" width="2.8984375" bestFit="1" customWidth="1"/>
    <col min="8" max="8" width="26.19921875" bestFit="1" customWidth="1"/>
    <col min="9" max="9" width="21.3984375" bestFit="1" customWidth="1"/>
    <col min="10" max="10" width="2.8984375" bestFit="1" customWidth="1"/>
    <col min="11" max="11" width="31" bestFit="1" customWidth="1"/>
    <col min="12" max="12" width="24.69921875" bestFit="1" customWidth="1"/>
    <col min="13" max="13" width="2.8984375" bestFit="1" customWidth="1"/>
    <col min="14" max="14" width="22.09765625" bestFit="1" customWidth="1"/>
  </cols>
  <sheetData>
    <row r="2" spans="1:15" ht="18" x14ac:dyDescent="0.4">
      <c r="B2" s="133" t="s">
        <v>12</v>
      </c>
      <c r="H2" s="133" t="s">
        <v>5</v>
      </c>
    </row>
    <row r="3" spans="1:15" ht="17.5" x14ac:dyDescent="0.35">
      <c r="A3">
        <v>1</v>
      </c>
      <c r="B3" s="100" t="s">
        <v>95</v>
      </c>
      <c r="C3" s="101" t="s">
        <v>60</v>
      </c>
      <c r="D3">
        <v>1</v>
      </c>
      <c r="E3" s="97" t="s">
        <v>242</v>
      </c>
      <c r="F3" s="98" t="s">
        <v>243</v>
      </c>
      <c r="G3">
        <v>1</v>
      </c>
      <c r="H3" s="100" t="s">
        <v>157</v>
      </c>
      <c r="I3" s="101" t="s">
        <v>60</v>
      </c>
      <c r="J3">
        <v>41</v>
      </c>
      <c r="K3" s="130" t="s">
        <v>109</v>
      </c>
      <c r="L3" s="101" t="s">
        <v>107</v>
      </c>
      <c r="M3">
        <v>81</v>
      </c>
      <c r="N3" s="100" t="s">
        <v>237</v>
      </c>
      <c r="O3" s="98" t="s">
        <v>26</v>
      </c>
    </row>
    <row r="4" spans="1:15" ht="17.5" x14ac:dyDescent="0.35">
      <c r="A4">
        <v>2</v>
      </c>
      <c r="B4" s="100" t="s">
        <v>94</v>
      </c>
      <c r="C4" s="101" t="s">
        <v>60</v>
      </c>
      <c r="D4">
        <v>2</v>
      </c>
      <c r="E4" s="97" t="s">
        <v>123</v>
      </c>
      <c r="F4" s="98" t="s">
        <v>26</v>
      </c>
      <c r="G4">
        <v>2</v>
      </c>
      <c r="H4" s="100" t="s">
        <v>31</v>
      </c>
      <c r="I4" s="101" t="s">
        <v>32</v>
      </c>
      <c r="J4">
        <v>42</v>
      </c>
      <c r="K4" s="100" t="s">
        <v>203</v>
      </c>
      <c r="L4" s="101" t="s">
        <v>32</v>
      </c>
      <c r="M4">
        <v>82</v>
      </c>
      <c r="N4" s="97" t="s">
        <v>248</v>
      </c>
      <c r="O4" s="97" t="s">
        <v>26</v>
      </c>
    </row>
    <row r="5" spans="1:15" ht="17.5" x14ac:dyDescent="0.35">
      <c r="A5">
        <v>3</v>
      </c>
      <c r="B5" s="100" t="s">
        <v>181</v>
      </c>
      <c r="C5" s="101" t="s">
        <v>127</v>
      </c>
      <c r="D5">
        <v>3</v>
      </c>
      <c r="E5" s="97" t="s">
        <v>97</v>
      </c>
      <c r="F5" s="98" t="s">
        <v>46</v>
      </c>
      <c r="G5">
        <v>3</v>
      </c>
      <c r="H5" s="100" t="s">
        <v>27</v>
      </c>
      <c r="I5" s="101" t="s">
        <v>28</v>
      </c>
      <c r="J5">
        <v>43</v>
      </c>
      <c r="K5" s="100" t="s">
        <v>204</v>
      </c>
      <c r="L5" s="101" t="s">
        <v>32</v>
      </c>
      <c r="M5">
        <v>83</v>
      </c>
      <c r="N5" s="130" t="s">
        <v>249</v>
      </c>
      <c r="O5" s="98" t="s">
        <v>183</v>
      </c>
    </row>
    <row r="6" spans="1:15" ht="17.5" x14ac:dyDescent="0.35">
      <c r="A6">
        <v>4</v>
      </c>
      <c r="B6" s="100" t="s">
        <v>79</v>
      </c>
      <c r="C6" s="100" t="s">
        <v>52</v>
      </c>
      <c r="D6">
        <v>4</v>
      </c>
      <c r="E6" s="111" t="s">
        <v>231</v>
      </c>
      <c r="F6" s="98" t="s">
        <v>126</v>
      </c>
      <c r="G6">
        <v>4</v>
      </c>
      <c r="H6" s="100" t="s">
        <v>170</v>
      </c>
      <c r="I6" s="101" t="s">
        <v>171</v>
      </c>
      <c r="J6">
        <v>44</v>
      </c>
      <c r="K6" s="132" t="s">
        <v>205</v>
      </c>
      <c r="L6" s="101" t="s">
        <v>36</v>
      </c>
      <c r="M6">
        <v>84</v>
      </c>
      <c r="N6" s="130" t="s">
        <v>263</v>
      </c>
      <c r="O6" s="98" t="s">
        <v>264</v>
      </c>
    </row>
    <row r="7" spans="1:15" ht="17.5" x14ac:dyDescent="0.35">
      <c r="A7">
        <v>5</v>
      </c>
      <c r="B7" s="131" t="s">
        <v>200</v>
      </c>
      <c r="C7" s="100" t="s">
        <v>53</v>
      </c>
      <c r="D7">
        <v>5</v>
      </c>
      <c r="E7" s="97" t="s">
        <v>25</v>
      </c>
      <c r="F7" s="98" t="s">
        <v>26</v>
      </c>
      <c r="G7">
        <v>5</v>
      </c>
      <c r="H7" s="100" t="s">
        <v>172</v>
      </c>
      <c r="I7" s="101" t="s">
        <v>69</v>
      </c>
      <c r="J7">
        <v>45</v>
      </c>
      <c r="K7" s="100" t="s">
        <v>84</v>
      </c>
      <c r="L7" s="101" t="s">
        <v>83</v>
      </c>
      <c r="M7">
        <v>85</v>
      </c>
      <c r="N7" s="130"/>
      <c r="O7" s="98"/>
    </row>
    <row r="8" spans="1:15" ht="17.5" x14ac:dyDescent="0.35">
      <c r="A8">
        <v>6</v>
      </c>
      <c r="B8" s="97" t="s">
        <v>188</v>
      </c>
      <c r="C8" s="98" t="s">
        <v>186</v>
      </c>
      <c r="D8">
        <v>6</v>
      </c>
      <c r="E8" s="100" t="s">
        <v>35</v>
      </c>
      <c r="F8" s="101" t="s">
        <v>26</v>
      </c>
      <c r="G8">
        <v>6</v>
      </c>
      <c r="H8" s="100" t="s">
        <v>64</v>
      </c>
      <c r="I8" s="101" t="s">
        <v>37</v>
      </c>
      <c r="J8">
        <v>46</v>
      </c>
      <c r="K8" s="112" t="s">
        <v>80</v>
      </c>
      <c r="L8" s="101" t="s">
        <v>73</v>
      </c>
    </row>
    <row r="9" spans="1:15" ht="17.5" x14ac:dyDescent="0.35">
      <c r="A9">
        <v>7</v>
      </c>
      <c r="B9" s="97" t="s">
        <v>189</v>
      </c>
      <c r="C9" s="98" t="s">
        <v>186</v>
      </c>
      <c r="D9">
        <v>7</v>
      </c>
      <c r="E9" s="101" t="s">
        <v>245</v>
      </c>
      <c r="F9" s="101" t="s">
        <v>46</v>
      </c>
      <c r="G9">
        <v>7</v>
      </c>
      <c r="H9" s="100" t="s">
        <v>39</v>
      </c>
      <c r="I9" s="101" t="s">
        <v>46</v>
      </c>
      <c r="J9">
        <v>47</v>
      </c>
      <c r="K9" s="97" t="s">
        <v>206</v>
      </c>
      <c r="L9" s="98" t="s">
        <v>114</v>
      </c>
    </row>
    <row r="10" spans="1:15" ht="17.5" x14ac:dyDescent="0.35">
      <c r="A10">
        <v>8</v>
      </c>
      <c r="B10" s="100" t="s">
        <v>191</v>
      </c>
      <c r="C10" s="101" t="s">
        <v>127</v>
      </c>
      <c r="D10">
        <v>8</v>
      </c>
      <c r="E10" s="97" t="s">
        <v>246</v>
      </c>
      <c r="F10" s="98" t="s">
        <v>138</v>
      </c>
      <c r="G10">
        <v>8</v>
      </c>
      <c r="H10" s="100" t="s">
        <v>29</v>
      </c>
      <c r="I10" s="101" t="s">
        <v>30</v>
      </c>
      <c r="J10">
        <v>48</v>
      </c>
      <c r="K10" s="100" t="s">
        <v>77</v>
      </c>
      <c r="L10" s="101" t="s">
        <v>52</v>
      </c>
    </row>
    <row r="11" spans="1:15" ht="17.5" x14ac:dyDescent="0.35">
      <c r="A11">
        <v>9</v>
      </c>
      <c r="B11" s="100" t="s">
        <v>125</v>
      </c>
      <c r="C11" s="101" t="s">
        <v>126</v>
      </c>
      <c r="D11">
        <v>9</v>
      </c>
      <c r="E11" s="100" t="s">
        <v>55</v>
      </c>
      <c r="F11" s="101" t="s">
        <v>56</v>
      </c>
      <c r="G11">
        <v>9</v>
      </c>
      <c r="H11" s="100" t="s">
        <v>92</v>
      </c>
      <c r="I11" s="101" t="s">
        <v>93</v>
      </c>
      <c r="J11">
        <v>49</v>
      </c>
      <c r="K11" s="100" t="s">
        <v>115</v>
      </c>
      <c r="L11" s="101" t="s">
        <v>114</v>
      </c>
    </row>
    <row r="12" spans="1:15" ht="17.5" x14ac:dyDescent="0.35">
      <c r="A12">
        <v>10</v>
      </c>
      <c r="B12" s="100" t="s">
        <v>141</v>
      </c>
      <c r="C12" s="101" t="s">
        <v>36</v>
      </c>
      <c r="D12">
        <v>10</v>
      </c>
      <c r="E12" s="100" t="s">
        <v>116</v>
      </c>
      <c r="F12" s="101" t="s">
        <v>45</v>
      </c>
      <c r="G12">
        <v>10</v>
      </c>
      <c r="H12" s="100" t="s">
        <v>96</v>
      </c>
      <c r="I12" s="101" t="s">
        <v>36</v>
      </c>
      <c r="J12">
        <v>50</v>
      </c>
      <c r="K12" s="97" t="s">
        <v>61</v>
      </c>
      <c r="L12" s="98" t="s">
        <v>33</v>
      </c>
    </row>
    <row r="13" spans="1:15" ht="17.5" x14ac:dyDescent="0.35">
      <c r="A13">
        <v>11</v>
      </c>
      <c r="B13" s="97" t="s">
        <v>78</v>
      </c>
      <c r="C13" s="97" t="s">
        <v>52</v>
      </c>
      <c r="D13">
        <v>11</v>
      </c>
      <c r="E13" s="100" t="s">
        <v>50</v>
      </c>
      <c r="F13" s="100" t="s">
        <v>34</v>
      </c>
      <c r="G13">
        <v>11</v>
      </c>
      <c r="H13" s="100" t="s">
        <v>68</v>
      </c>
      <c r="I13" s="101" t="s">
        <v>73</v>
      </c>
      <c r="J13">
        <v>51</v>
      </c>
      <c r="K13" s="100" t="s">
        <v>41</v>
      </c>
      <c r="L13" s="101" t="s">
        <v>28</v>
      </c>
    </row>
    <row r="14" spans="1:15" ht="17.5" x14ac:dyDescent="0.35">
      <c r="A14">
        <v>12</v>
      </c>
      <c r="B14" s="131" t="s">
        <v>133</v>
      </c>
      <c r="C14" s="100" t="s">
        <v>33</v>
      </c>
      <c r="D14">
        <v>12</v>
      </c>
      <c r="E14" s="100" t="s">
        <v>49</v>
      </c>
      <c r="F14" s="100" t="s">
        <v>34</v>
      </c>
      <c r="G14">
        <v>12</v>
      </c>
      <c r="H14" s="100" t="s">
        <v>42</v>
      </c>
      <c r="I14" s="101" t="s">
        <v>52</v>
      </c>
      <c r="J14">
        <v>52</v>
      </c>
      <c r="K14" s="136" t="s">
        <v>235</v>
      </c>
      <c r="L14" s="136" t="s">
        <v>193</v>
      </c>
    </row>
    <row r="15" spans="1:15" ht="17.5" x14ac:dyDescent="0.35">
      <c r="A15">
        <v>13</v>
      </c>
      <c r="B15" s="97" t="s">
        <v>76</v>
      </c>
      <c r="C15" s="97" t="s">
        <v>53</v>
      </c>
      <c r="D15">
        <v>13</v>
      </c>
      <c r="E15" s="100" t="s">
        <v>130</v>
      </c>
      <c r="F15" s="100" t="s">
        <v>36</v>
      </c>
      <c r="G15">
        <v>13</v>
      </c>
      <c r="H15" s="112" t="s">
        <v>180</v>
      </c>
      <c r="I15" s="101" t="s">
        <v>46</v>
      </c>
      <c r="J15">
        <v>53</v>
      </c>
      <c r="K15" s="136" t="s">
        <v>211</v>
      </c>
      <c r="L15" s="136" t="s">
        <v>222</v>
      </c>
    </row>
    <row r="16" spans="1:15" ht="17.5" x14ac:dyDescent="0.35">
      <c r="A16">
        <v>14</v>
      </c>
      <c r="B16" s="100" t="s">
        <v>215</v>
      </c>
      <c r="C16" s="100" t="s">
        <v>216</v>
      </c>
      <c r="D16">
        <v>14</v>
      </c>
      <c r="E16" s="97" t="s">
        <v>131</v>
      </c>
      <c r="F16" s="101" t="s">
        <v>34</v>
      </c>
      <c r="G16">
        <v>14</v>
      </c>
      <c r="H16" s="100" t="s">
        <v>63</v>
      </c>
      <c r="I16" s="101" t="s">
        <v>44</v>
      </c>
      <c r="J16">
        <v>54</v>
      </c>
      <c r="K16" s="136" t="s">
        <v>221</v>
      </c>
      <c r="L16" s="136" t="s">
        <v>214</v>
      </c>
    </row>
    <row r="17" spans="1:12" ht="17.5" x14ac:dyDescent="0.35">
      <c r="A17">
        <v>15</v>
      </c>
      <c r="B17" s="97" t="s">
        <v>220</v>
      </c>
      <c r="C17" s="97" t="s">
        <v>32</v>
      </c>
      <c r="D17">
        <v>15</v>
      </c>
      <c r="E17" s="97" t="s">
        <v>98</v>
      </c>
      <c r="F17" s="101" t="s">
        <v>99</v>
      </c>
      <c r="G17">
        <v>15</v>
      </c>
      <c r="H17" s="100" t="s">
        <v>182</v>
      </c>
      <c r="I17" s="101" t="s">
        <v>183</v>
      </c>
      <c r="J17">
        <v>55</v>
      </c>
      <c r="K17" s="136" t="s">
        <v>217</v>
      </c>
      <c r="L17" s="136" t="s">
        <v>214</v>
      </c>
    </row>
    <row r="18" spans="1:12" ht="17.5" x14ac:dyDescent="0.35">
      <c r="A18">
        <v>16</v>
      </c>
      <c r="B18" s="101" t="s">
        <v>112</v>
      </c>
      <c r="C18" s="101" t="s">
        <v>54</v>
      </c>
      <c r="D18">
        <v>16</v>
      </c>
      <c r="E18" s="97" t="s">
        <v>129</v>
      </c>
      <c r="F18" s="98" t="s">
        <v>34</v>
      </c>
      <c r="G18">
        <v>16</v>
      </c>
      <c r="H18" s="97" t="s">
        <v>51</v>
      </c>
      <c r="I18" s="98" t="s">
        <v>45</v>
      </c>
      <c r="J18">
        <v>56</v>
      </c>
      <c r="K18" s="136" t="s">
        <v>132</v>
      </c>
      <c r="L18" s="136" t="s">
        <v>222</v>
      </c>
    </row>
    <row r="19" spans="1:12" ht="17.5" x14ac:dyDescent="0.35">
      <c r="A19">
        <v>17</v>
      </c>
      <c r="B19" s="101" t="s">
        <v>72</v>
      </c>
      <c r="C19" s="101" t="s">
        <v>53</v>
      </c>
      <c r="D19">
        <v>17</v>
      </c>
      <c r="E19" s="130" t="s">
        <v>135</v>
      </c>
      <c r="F19" s="98" t="s">
        <v>33</v>
      </c>
      <c r="G19">
        <v>17</v>
      </c>
      <c r="H19" s="112" t="s">
        <v>102</v>
      </c>
      <c r="I19" s="101" t="s">
        <v>103</v>
      </c>
      <c r="J19">
        <v>57</v>
      </c>
      <c r="K19" s="112" t="s">
        <v>110</v>
      </c>
      <c r="L19" s="101" t="s">
        <v>53</v>
      </c>
    </row>
    <row r="20" spans="1:12" ht="17.5" x14ac:dyDescent="0.35">
      <c r="A20">
        <v>18</v>
      </c>
      <c r="B20" s="100" t="s">
        <v>137</v>
      </c>
      <c r="C20" s="100" t="s">
        <v>30</v>
      </c>
      <c r="D20">
        <v>18</v>
      </c>
      <c r="E20" s="130"/>
      <c r="F20" s="98"/>
      <c r="G20">
        <v>18</v>
      </c>
      <c r="H20" s="112" t="s">
        <v>122</v>
      </c>
      <c r="I20" s="101" t="s">
        <v>60</v>
      </c>
      <c r="J20">
        <v>58</v>
      </c>
      <c r="K20" s="112" t="s">
        <v>108</v>
      </c>
      <c r="L20" s="101" t="s">
        <v>34</v>
      </c>
    </row>
    <row r="21" spans="1:12" ht="17.5" x14ac:dyDescent="0.35">
      <c r="A21">
        <v>19</v>
      </c>
      <c r="B21" s="128" t="s">
        <v>227</v>
      </c>
      <c r="C21" s="100" t="s">
        <v>127</v>
      </c>
      <c r="D21">
        <v>19</v>
      </c>
      <c r="E21" s="130"/>
      <c r="F21" s="98"/>
      <c r="G21">
        <v>19</v>
      </c>
      <c r="H21" s="112" t="s">
        <v>184</v>
      </c>
      <c r="I21" s="101" t="s">
        <v>60</v>
      </c>
      <c r="J21">
        <v>59</v>
      </c>
      <c r="K21" s="100" t="s">
        <v>40</v>
      </c>
      <c r="L21" s="101" t="s">
        <v>44</v>
      </c>
    </row>
    <row r="22" spans="1:12" ht="17.5" x14ac:dyDescent="0.35">
      <c r="A22">
        <v>20</v>
      </c>
      <c r="B22" s="141" t="s">
        <v>106</v>
      </c>
      <c r="C22" s="142" t="s">
        <v>54</v>
      </c>
      <c r="D22">
        <v>20</v>
      </c>
      <c r="E22" s="130"/>
      <c r="F22" s="98"/>
      <c r="G22">
        <v>20</v>
      </c>
      <c r="H22" s="112" t="s">
        <v>185</v>
      </c>
      <c r="I22" s="101" t="s">
        <v>186</v>
      </c>
      <c r="J22">
        <v>60</v>
      </c>
      <c r="K22" s="100" t="s">
        <v>74</v>
      </c>
      <c r="L22" s="101" t="s">
        <v>37</v>
      </c>
    </row>
    <row r="23" spans="1:12" ht="17.5" x14ac:dyDescent="0.35">
      <c r="A23">
        <v>21</v>
      </c>
      <c r="B23" s="97" t="s">
        <v>128</v>
      </c>
      <c r="C23" s="101" t="s">
        <v>60</v>
      </c>
      <c r="G23">
        <v>21</v>
      </c>
      <c r="H23" s="112" t="s">
        <v>194</v>
      </c>
      <c r="I23" s="101" t="s">
        <v>193</v>
      </c>
      <c r="J23">
        <v>61</v>
      </c>
      <c r="K23" s="100" t="s">
        <v>38</v>
      </c>
      <c r="L23" s="101" t="s">
        <v>32</v>
      </c>
    </row>
    <row r="24" spans="1:12" ht="17.5" x14ac:dyDescent="0.35">
      <c r="A24">
        <v>22</v>
      </c>
      <c r="B24" s="100" t="s">
        <v>239</v>
      </c>
      <c r="C24" s="100" t="s">
        <v>54</v>
      </c>
      <c r="G24">
        <v>22</v>
      </c>
      <c r="H24" s="112" t="s">
        <v>113</v>
      </c>
      <c r="I24" s="101" t="s">
        <v>73</v>
      </c>
      <c r="J24">
        <v>62</v>
      </c>
      <c r="K24" s="100" t="s">
        <v>208</v>
      </c>
      <c r="L24" s="101" t="s">
        <v>33</v>
      </c>
    </row>
    <row r="25" spans="1:12" ht="17.5" x14ac:dyDescent="0.35">
      <c r="A25">
        <v>23</v>
      </c>
      <c r="B25" s="100" t="s">
        <v>240</v>
      </c>
      <c r="C25" s="100" t="s">
        <v>241</v>
      </c>
      <c r="G25">
        <v>23</v>
      </c>
      <c r="H25" s="112" t="s">
        <v>192</v>
      </c>
      <c r="I25" s="101" t="s">
        <v>126</v>
      </c>
      <c r="J25">
        <v>63</v>
      </c>
      <c r="K25" s="100" t="s">
        <v>66</v>
      </c>
      <c r="L25" s="98" t="s">
        <v>33</v>
      </c>
    </row>
    <row r="26" spans="1:12" ht="17.5" x14ac:dyDescent="0.35">
      <c r="A26">
        <v>24</v>
      </c>
      <c r="B26" s="100" t="s">
        <v>247</v>
      </c>
      <c r="C26" s="100" t="s">
        <v>28</v>
      </c>
      <c r="G26">
        <v>24</v>
      </c>
      <c r="H26" s="112" t="s">
        <v>187</v>
      </c>
      <c r="I26" s="101" t="s">
        <v>73</v>
      </c>
      <c r="J26">
        <v>64</v>
      </c>
      <c r="K26" s="100" t="s">
        <v>48</v>
      </c>
      <c r="L26" s="101" t="s">
        <v>47</v>
      </c>
    </row>
    <row r="27" spans="1:12" ht="17.5" x14ac:dyDescent="0.35">
      <c r="A27">
        <v>25</v>
      </c>
      <c r="B27" s="101" t="s">
        <v>250</v>
      </c>
      <c r="C27" s="101" t="s">
        <v>251</v>
      </c>
      <c r="G27">
        <v>25</v>
      </c>
      <c r="H27" s="112" t="s">
        <v>58</v>
      </c>
      <c r="I27" s="101" t="s">
        <v>30</v>
      </c>
      <c r="J27">
        <v>65</v>
      </c>
      <c r="K27" s="100" t="s">
        <v>140</v>
      </c>
      <c r="L27" s="101" t="s">
        <v>138</v>
      </c>
    </row>
    <row r="28" spans="1:12" ht="17.5" x14ac:dyDescent="0.35">
      <c r="A28">
        <v>26</v>
      </c>
      <c r="B28" s="101" t="s">
        <v>252</v>
      </c>
      <c r="C28" s="101" t="s">
        <v>251</v>
      </c>
      <c r="G28">
        <v>26</v>
      </c>
      <c r="H28" s="112" t="s">
        <v>195</v>
      </c>
      <c r="I28" s="101" t="s">
        <v>34</v>
      </c>
      <c r="J28">
        <v>66</v>
      </c>
      <c r="K28" s="100" t="s">
        <v>139</v>
      </c>
      <c r="L28" s="101" t="s">
        <v>138</v>
      </c>
    </row>
    <row r="29" spans="1:12" ht="17.5" x14ac:dyDescent="0.35">
      <c r="A29">
        <v>27</v>
      </c>
      <c r="B29" s="101" t="s">
        <v>270</v>
      </c>
      <c r="C29" s="101" t="s">
        <v>271</v>
      </c>
      <c r="G29">
        <v>27</v>
      </c>
      <c r="H29" s="112" t="s">
        <v>119</v>
      </c>
      <c r="I29" s="101" t="s">
        <v>36</v>
      </c>
      <c r="J29">
        <v>67</v>
      </c>
      <c r="K29" s="136" t="s">
        <v>209</v>
      </c>
      <c r="L29" s="136" t="s">
        <v>193</v>
      </c>
    </row>
    <row r="30" spans="1:12" ht="17.5" x14ac:dyDescent="0.35">
      <c r="A30">
        <v>28</v>
      </c>
      <c r="B30" s="97"/>
      <c r="C30" s="98"/>
      <c r="G30">
        <v>28</v>
      </c>
      <c r="H30" s="112" t="s">
        <v>196</v>
      </c>
      <c r="I30" s="101" t="s">
        <v>52</v>
      </c>
      <c r="J30">
        <v>68</v>
      </c>
      <c r="K30" s="97" t="s">
        <v>117</v>
      </c>
      <c r="L30" s="98" t="s">
        <v>114</v>
      </c>
    </row>
    <row r="31" spans="1:12" ht="17.5" x14ac:dyDescent="0.35">
      <c r="A31">
        <v>29</v>
      </c>
      <c r="B31" s="111"/>
      <c r="C31" s="98"/>
      <c r="G31">
        <v>29</v>
      </c>
      <c r="H31" s="112" t="s">
        <v>199</v>
      </c>
      <c r="I31" s="101" t="s">
        <v>36</v>
      </c>
      <c r="J31">
        <v>69</v>
      </c>
      <c r="K31" s="128" t="s">
        <v>82</v>
      </c>
      <c r="L31" s="101" t="s">
        <v>52</v>
      </c>
    </row>
    <row r="32" spans="1:12" ht="17.5" x14ac:dyDescent="0.35">
      <c r="A32">
        <v>30</v>
      </c>
      <c r="B32" s="101"/>
      <c r="C32" s="101"/>
      <c r="G32">
        <v>30</v>
      </c>
      <c r="H32" s="112" t="s">
        <v>197</v>
      </c>
      <c r="I32" s="101" t="s">
        <v>30</v>
      </c>
      <c r="J32">
        <v>70</v>
      </c>
      <c r="K32" s="97" t="s">
        <v>43</v>
      </c>
      <c r="L32" s="98" t="s">
        <v>28</v>
      </c>
    </row>
    <row r="33" spans="1:12" ht="17.5" x14ac:dyDescent="0.35">
      <c r="A33">
        <v>31</v>
      </c>
      <c r="B33" s="97"/>
      <c r="C33" s="98"/>
      <c r="G33">
        <v>31</v>
      </c>
      <c r="H33" s="112" t="s">
        <v>198</v>
      </c>
      <c r="I33" s="101" t="s">
        <v>30</v>
      </c>
      <c r="J33">
        <v>71</v>
      </c>
      <c r="K33" s="100" t="s">
        <v>210</v>
      </c>
      <c r="L33" s="101" t="s">
        <v>28</v>
      </c>
    </row>
    <row r="34" spans="1:12" ht="17.5" x14ac:dyDescent="0.35">
      <c r="A34">
        <v>32</v>
      </c>
      <c r="B34" s="100"/>
      <c r="C34" s="101"/>
      <c r="G34">
        <v>32</v>
      </c>
      <c r="H34" s="132" t="s">
        <v>201</v>
      </c>
      <c r="I34" s="101" t="s">
        <v>202</v>
      </c>
      <c r="J34">
        <v>72</v>
      </c>
      <c r="K34" s="100" t="s">
        <v>207</v>
      </c>
      <c r="L34" s="98" t="s">
        <v>53</v>
      </c>
    </row>
    <row r="35" spans="1:12" ht="17.5" x14ac:dyDescent="0.35">
      <c r="A35">
        <v>33</v>
      </c>
      <c r="B35" s="100"/>
      <c r="C35" s="101"/>
      <c r="G35">
        <v>33</v>
      </c>
      <c r="H35" s="100" t="s">
        <v>62</v>
      </c>
      <c r="I35" s="101" t="s">
        <v>53</v>
      </c>
      <c r="J35">
        <v>73</v>
      </c>
      <c r="K35" s="111" t="s">
        <v>121</v>
      </c>
      <c r="L35" s="101" t="s">
        <v>118</v>
      </c>
    </row>
    <row r="36" spans="1:12" ht="17.5" x14ac:dyDescent="0.35">
      <c r="A36">
        <v>34</v>
      </c>
      <c r="B36" s="100"/>
      <c r="C36" s="100"/>
      <c r="G36">
        <v>34</v>
      </c>
      <c r="H36" s="112" t="s">
        <v>120</v>
      </c>
      <c r="I36" s="101" t="s">
        <v>114</v>
      </c>
      <c r="J36">
        <v>74</v>
      </c>
      <c r="K36" s="100" t="s">
        <v>57</v>
      </c>
      <c r="L36" s="101" t="s">
        <v>53</v>
      </c>
    </row>
    <row r="37" spans="1:12" ht="17.5" x14ac:dyDescent="0.35">
      <c r="A37">
        <v>35</v>
      </c>
      <c r="B37" s="100"/>
      <c r="C37" s="100"/>
      <c r="G37">
        <v>35</v>
      </c>
      <c r="H37" s="100" t="s">
        <v>101</v>
      </c>
      <c r="I37" s="101" t="s">
        <v>45</v>
      </c>
      <c r="J37">
        <v>75</v>
      </c>
      <c r="K37" s="111" t="s">
        <v>224</v>
      </c>
      <c r="L37" s="101" t="s">
        <v>225</v>
      </c>
    </row>
    <row r="38" spans="1:12" ht="17.5" x14ac:dyDescent="0.35">
      <c r="A38">
        <v>36</v>
      </c>
      <c r="B38" s="100"/>
      <c r="C38" s="100"/>
      <c r="G38">
        <v>36</v>
      </c>
      <c r="H38" s="97" t="s">
        <v>212</v>
      </c>
      <c r="I38" s="98" t="s">
        <v>33</v>
      </c>
      <c r="J38">
        <v>76</v>
      </c>
      <c r="K38" s="128" t="s">
        <v>226</v>
      </c>
      <c r="L38" s="98" t="s">
        <v>193</v>
      </c>
    </row>
    <row r="39" spans="1:12" ht="17.5" x14ac:dyDescent="0.35">
      <c r="A39">
        <v>37</v>
      </c>
      <c r="B39" s="97"/>
      <c r="C39" s="101"/>
      <c r="G39">
        <v>37</v>
      </c>
      <c r="H39" s="97" t="s">
        <v>213</v>
      </c>
      <c r="I39" s="98" t="s">
        <v>223</v>
      </c>
      <c r="J39">
        <v>77</v>
      </c>
      <c r="K39" s="100" t="s">
        <v>68</v>
      </c>
      <c r="L39" s="98" t="s">
        <v>232</v>
      </c>
    </row>
    <row r="40" spans="1:12" ht="17.5" x14ac:dyDescent="0.35">
      <c r="A40">
        <v>38</v>
      </c>
      <c r="B40" s="97"/>
      <c r="C40" s="101"/>
      <c r="G40">
        <v>38</v>
      </c>
      <c r="H40" s="97" t="s">
        <v>105</v>
      </c>
      <c r="I40" s="98" t="s">
        <v>34</v>
      </c>
      <c r="J40">
        <v>78</v>
      </c>
      <c r="K40" s="101" t="s">
        <v>234</v>
      </c>
      <c r="L40" s="98" t="s">
        <v>193</v>
      </c>
    </row>
    <row r="41" spans="1:12" ht="17.5" x14ac:dyDescent="0.35">
      <c r="A41">
        <v>39</v>
      </c>
      <c r="B41" s="97"/>
      <c r="C41" s="98"/>
      <c r="G41">
        <v>39</v>
      </c>
      <c r="H41" s="97" t="s">
        <v>134</v>
      </c>
      <c r="I41" s="97" t="s">
        <v>114</v>
      </c>
      <c r="J41">
        <v>79</v>
      </c>
      <c r="K41" s="97" t="s">
        <v>230</v>
      </c>
      <c r="L41" s="98" t="s">
        <v>33</v>
      </c>
    </row>
    <row r="42" spans="1:12" ht="17.5" x14ac:dyDescent="0.35">
      <c r="A42">
        <v>40</v>
      </c>
      <c r="B42" s="130"/>
      <c r="C42" s="98"/>
      <c r="G42">
        <v>40</v>
      </c>
      <c r="H42" s="112" t="s">
        <v>75</v>
      </c>
      <c r="I42" s="98" t="s">
        <v>37</v>
      </c>
      <c r="J42">
        <v>80</v>
      </c>
      <c r="K42" s="100" t="s">
        <v>229</v>
      </c>
      <c r="L42" s="100" t="s">
        <v>30</v>
      </c>
    </row>
  </sheetData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X20"/>
  <sheetViews>
    <sheetView zoomScale="70" zoomScaleNormal="70" workbookViewId="0">
      <selection activeCell="U11" sqref="U11:U13"/>
    </sheetView>
  </sheetViews>
  <sheetFormatPr baseColWidth="10" defaultColWidth="12" defaultRowHeight="10.5" x14ac:dyDescent="0.25"/>
  <cols>
    <col min="1" max="1" width="5.69921875" style="9" customWidth="1"/>
    <col min="2" max="2" width="31" style="10" customWidth="1"/>
    <col min="3" max="3" width="19" style="10" bestFit="1" customWidth="1"/>
    <col min="4" max="4" width="10.796875" style="10" customWidth="1"/>
    <col min="5" max="5" width="10.19921875" style="9" customWidth="1"/>
    <col min="6" max="6" width="9.5" style="9" customWidth="1"/>
    <col min="7" max="8" width="10.796875" style="9" customWidth="1"/>
    <col min="9" max="9" width="8.69921875" style="9" customWidth="1"/>
    <col min="10" max="12" width="10.796875" style="9" customWidth="1"/>
    <col min="13" max="13" width="9.3984375" style="9" customWidth="1"/>
    <col min="14" max="21" width="10.796875" style="9" customWidth="1"/>
    <col min="22" max="22" width="10.796875" style="10" customWidth="1"/>
    <col min="23" max="23" width="12.09765625" style="10" customWidth="1"/>
    <col min="24" max="16384" width="12" style="10"/>
  </cols>
  <sheetData>
    <row r="1" spans="1:24" ht="19.5" x14ac:dyDescent="0.35">
      <c r="A1" s="11"/>
      <c r="B1" s="62" t="s">
        <v>276</v>
      </c>
      <c r="C1" s="70"/>
      <c r="D1" s="70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89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</row>
    <row r="3" spans="1:24" ht="19.5" x14ac:dyDescent="0.35">
      <c r="A3" s="121">
        <v>1</v>
      </c>
      <c r="B3" s="100" t="s">
        <v>180</v>
      </c>
      <c r="C3" s="101" t="s">
        <v>46</v>
      </c>
      <c r="D3" s="134">
        <v>5</v>
      </c>
      <c r="E3" s="134">
        <v>3</v>
      </c>
      <c r="F3" s="134">
        <v>1</v>
      </c>
      <c r="G3" s="134">
        <v>1</v>
      </c>
      <c r="H3" s="134">
        <v>4</v>
      </c>
      <c r="I3" s="134">
        <v>4</v>
      </c>
      <c r="J3" s="134">
        <v>1</v>
      </c>
      <c r="K3" s="134">
        <v>5</v>
      </c>
      <c r="L3" s="134">
        <v>1</v>
      </c>
      <c r="M3" s="134">
        <v>1</v>
      </c>
      <c r="N3" s="120">
        <v>99</v>
      </c>
      <c r="O3" s="134">
        <v>6</v>
      </c>
      <c r="P3" s="134">
        <v>4</v>
      </c>
      <c r="Q3" s="134">
        <v>1</v>
      </c>
      <c r="R3" s="134">
        <v>4</v>
      </c>
      <c r="S3" s="134">
        <v>1</v>
      </c>
      <c r="T3" s="134">
        <v>4</v>
      </c>
      <c r="U3" s="134">
        <v>2</v>
      </c>
      <c r="V3" s="139">
        <f t="shared" ref="V3:V9" si="0">SMALL(D3:U3,1)+SMALL(D3:U3,2)+SMALL(D3:U3,3)+SMALL(D3:U3,4)+SMALL(D3:U3,5)+SMALL(D3:U3,6)+SMALL(D3:U3,7)+SMALL(D3:U3,8)</f>
        <v>9</v>
      </c>
      <c r="W3" s="26">
        <f t="shared" ref="W3:W9" si="1">COUNTIF(D3:U3,"&lt;99")</f>
        <v>17</v>
      </c>
    </row>
    <row r="4" spans="1:24" ht="19.5" x14ac:dyDescent="0.35">
      <c r="A4" s="121">
        <v>2</v>
      </c>
      <c r="B4" s="100" t="s">
        <v>29</v>
      </c>
      <c r="C4" s="101" t="s">
        <v>30</v>
      </c>
      <c r="D4" s="134">
        <v>1</v>
      </c>
      <c r="E4" s="134">
        <v>6</v>
      </c>
      <c r="F4" s="134">
        <v>2</v>
      </c>
      <c r="G4" s="134">
        <v>2</v>
      </c>
      <c r="H4" s="134">
        <v>2</v>
      </c>
      <c r="I4" s="134">
        <v>2</v>
      </c>
      <c r="J4" s="134">
        <v>8</v>
      </c>
      <c r="K4" s="134">
        <v>4</v>
      </c>
      <c r="L4" s="134">
        <v>6</v>
      </c>
      <c r="M4" s="134">
        <v>5</v>
      </c>
      <c r="N4" s="134">
        <v>1</v>
      </c>
      <c r="O4" s="120">
        <v>99</v>
      </c>
      <c r="P4" s="134">
        <v>7</v>
      </c>
      <c r="Q4" s="134">
        <v>9</v>
      </c>
      <c r="R4" s="134">
        <v>5</v>
      </c>
      <c r="S4" s="134">
        <v>7</v>
      </c>
      <c r="T4" s="134">
        <v>1</v>
      </c>
      <c r="U4" s="134">
        <v>17</v>
      </c>
      <c r="V4" s="139">
        <f t="shared" si="0"/>
        <v>15</v>
      </c>
      <c r="W4" s="26">
        <f t="shared" si="1"/>
        <v>17</v>
      </c>
    </row>
    <row r="5" spans="1:24" ht="19.5" x14ac:dyDescent="0.35">
      <c r="A5" s="121">
        <v>3</v>
      </c>
      <c r="B5" s="100" t="s">
        <v>207</v>
      </c>
      <c r="C5" s="101" t="s">
        <v>53</v>
      </c>
      <c r="D5" s="134">
        <v>4</v>
      </c>
      <c r="E5" s="134">
        <v>8</v>
      </c>
      <c r="F5" s="134">
        <v>10</v>
      </c>
      <c r="G5" s="134">
        <v>16</v>
      </c>
      <c r="H5" s="120">
        <v>99</v>
      </c>
      <c r="I5" s="120">
        <v>99</v>
      </c>
      <c r="J5" s="120">
        <v>99</v>
      </c>
      <c r="K5" s="120">
        <v>99</v>
      </c>
      <c r="L5" s="120">
        <v>99</v>
      </c>
      <c r="M5" s="120">
        <v>99</v>
      </c>
      <c r="N5" s="134">
        <v>3</v>
      </c>
      <c r="O5" s="134">
        <v>1</v>
      </c>
      <c r="P5" s="134">
        <v>2</v>
      </c>
      <c r="Q5" s="134">
        <v>2</v>
      </c>
      <c r="R5" s="134">
        <v>1</v>
      </c>
      <c r="S5" s="134">
        <v>3</v>
      </c>
      <c r="T5" s="134">
        <v>10</v>
      </c>
      <c r="U5" s="134">
        <v>8</v>
      </c>
      <c r="V5" s="139">
        <f t="shared" si="0"/>
        <v>24</v>
      </c>
      <c r="W5" s="26">
        <f t="shared" si="1"/>
        <v>12</v>
      </c>
    </row>
    <row r="6" spans="1:24" ht="19.5" x14ac:dyDescent="0.35">
      <c r="A6" s="121">
        <v>4</v>
      </c>
      <c r="B6" s="100" t="s">
        <v>192</v>
      </c>
      <c r="C6" s="101" t="s">
        <v>126</v>
      </c>
      <c r="D6" s="120">
        <v>99</v>
      </c>
      <c r="E6" s="120">
        <v>99</v>
      </c>
      <c r="F6" s="134">
        <v>8</v>
      </c>
      <c r="G6" s="120">
        <v>99</v>
      </c>
      <c r="H6" s="120">
        <v>99</v>
      </c>
      <c r="I6" s="120">
        <v>99</v>
      </c>
      <c r="J6" s="120">
        <v>99</v>
      </c>
      <c r="K6" s="120">
        <v>99</v>
      </c>
      <c r="L6" s="134">
        <v>4</v>
      </c>
      <c r="M6" s="134">
        <v>4</v>
      </c>
      <c r="N6" s="134">
        <v>9</v>
      </c>
      <c r="O6" s="134">
        <v>3</v>
      </c>
      <c r="P6" s="134">
        <v>1</v>
      </c>
      <c r="Q6" s="134">
        <v>7</v>
      </c>
      <c r="R6" s="134">
        <v>6</v>
      </c>
      <c r="S6" s="134">
        <v>8</v>
      </c>
      <c r="T6" s="134">
        <v>3</v>
      </c>
      <c r="U6" s="134">
        <v>3</v>
      </c>
      <c r="V6" s="139">
        <f t="shared" si="0"/>
        <v>31</v>
      </c>
      <c r="W6" s="26">
        <f t="shared" si="1"/>
        <v>11</v>
      </c>
    </row>
    <row r="7" spans="1:24" ht="19.5" x14ac:dyDescent="0.35">
      <c r="A7" s="121">
        <v>5</v>
      </c>
      <c r="B7" s="112" t="s">
        <v>62</v>
      </c>
      <c r="C7" s="101" t="s">
        <v>53</v>
      </c>
      <c r="D7" s="134">
        <v>9</v>
      </c>
      <c r="E7" s="134">
        <v>1</v>
      </c>
      <c r="F7" s="134">
        <v>4</v>
      </c>
      <c r="G7" s="134">
        <v>5</v>
      </c>
      <c r="H7" s="120">
        <v>99</v>
      </c>
      <c r="I7" s="120">
        <v>99</v>
      </c>
      <c r="J7" s="120">
        <v>99</v>
      </c>
      <c r="K7" s="120">
        <v>99</v>
      </c>
      <c r="L7" s="134">
        <v>2</v>
      </c>
      <c r="M7" s="134">
        <v>3</v>
      </c>
      <c r="N7" s="120">
        <v>99</v>
      </c>
      <c r="O7" s="134">
        <v>8</v>
      </c>
      <c r="P7" s="120">
        <v>99</v>
      </c>
      <c r="Q7" s="120">
        <v>99</v>
      </c>
      <c r="R7" s="134">
        <v>8</v>
      </c>
      <c r="S7" s="134">
        <v>9</v>
      </c>
      <c r="T7" s="120">
        <v>99</v>
      </c>
      <c r="U7" s="134">
        <v>1</v>
      </c>
      <c r="V7" s="139">
        <f t="shared" si="0"/>
        <v>32</v>
      </c>
      <c r="W7" s="26">
        <f t="shared" si="1"/>
        <v>10</v>
      </c>
    </row>
    <row r="8" spans="1:24" ht="19.5" x14ac:dyDescent="0.35">
      <c r="A8" s="121">
        <v>6</v>
      </c>
      <c r="B8" s="112" t="s">
        <v>71</v>
      </c>
      <c r="C8" s="101" t="s">
        <v>52</v>
      </c>
      <c r="D8" s="134">
        <v>8</v>
      </c>
      <c r="E8" s="134">
        <v>13</v>
      </c>
      <c r="F8" s="143">
        <v>14</v>
      </c>
      <c r="G8" s="120">
        <v>99</v>
      </c>
      <c r="H8" s="134">
        <v>6</v>
      </c>
      <c r="I8" s="134">
        <v>6</v>
      </c>
      <c r="J8" s="134">
        <v>11</v>
      </c>
      <c r="K8" s="134">
        <v>8</v>
      </c>
      <c r="L8" s="134">
        <v>3</v>
      </c>
      <c r="M8" s="134">
        <v>2</v>
      </c>
      <c r="N8" s="134">
        <v>2</v>
      </c>
      <c r="O8" s="134">
        <v>12</v>
      </c>
      <c r="P8" s="120">
        <v>99</v>
      </c>
      <c r="Q8" s="120">
        <v>99</v>
      </c>
      <c r="R8" s="120">
        <v>99</v>
      </c>
      <c r="S8" s="120">
        <v>99</v>
      </c>
      <c r="T8" s="134">
        <v>7</v>
      </c>
      <c r="U8" s="134">
        <v>4</v>
      </c>
      <c r="V8" s="139">
        <f t="shared" si="0"/>
        <v>38</v>
      </c>
      <c r="W8" s="26">
        <f t="shared" si="1"/>
        <v>13</v>
      </c>
    </row>
    <row r="9" spans="1:24" ht="19.5" x14ac:dyDescent="0.35">
      <c r="A9" s="121">
        <v>7</v>
      </c>
      <c r="B9" s="154" t="s">
        <v>104</v>
      </c>
      <c r="C9" s="101" t="s">
        <v>223</v>
      </c>
      <c r="D9" s="134">
        <v>16</v>
      </c>
      <c r="E9" s="120">
        <v>99</v>
      </c>
      <c r="F9" s="120">
        <v>99</v>
      </c>
      <c r="G9" s="134">
        <v>10</v>
      </c>
      <c r="H9" s="134">
        <v>3</v>
      </c>
      <c r="I9" s="134">
        <v>11</v>
      </c>
      <c r="J9" s="134">
        <v>7</v>
      </c>
      <c r="K9" s="134">
        <v>14</v>
      </c>
      <c r="L9" s="134">
        <v>5</v>
      </c>
      <c r="M9" s="134">
        <v>6</v>
      </c>
      <c r="N9" s="120">
        <v>99</v>
      </c>
      <c r="O9" s="134">
        <v>11</v>
      </c>
      <c r="P9" s="134">
        <v>6</v>
      </c>
      <c r="Q9" s="120">
        <v>99</v>
      </c>
      <c r="R9" s="134">
        <v>2</v>
      </c>
      <c r="S9" s="134">
        <v>5</v>
      </c>
      <c r="T9" s="134">
        <v>6</v>
      </c>
      <c r="U9" s="134">
        <v>16</v>
      </c>
      <c r="V9" s="139">
        <f t="shared" si="0"/>
        <v>40</v>
      </c>
      <c r="W9" s="26">
        <f t="shared" si="1"/>
        <v>14</v>
      </c>
    </row>
    <row r="10" spans="1:24" ht="15" x14ac:dyDescent="0.3">
      <c r="A10" s="77"/>
      <c r="B10" s="73"/>
      <c r="C10" s="80"/>
      <c r="D10" s="80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6"/>
      <c r="W10" s="26">
        <f>COUNTIF(E10:U10,"&lt;99")</f>
        <v>0</v>
      </c>
    </row>
    <row r="11" spans="1:24" ht="19.5" x14ac:dyDescent="0.35">
      <c r="A11" s="121">
        <v>8</v>
      </c>
      <c r="B11" s="100" t="s">
        <v>66</v>
      </c>
      <c r="C11" s="100" t="s">
        <v>33</v>
      </c>
      <c r="D11" s="134">
        <v>13</v>
      </c>
      <c r="E11" s="134">
        <v>12</v>
      </c>
      <c r="F11" s="120">
        <v>99</v>
      </c>
      <c r="G11" s="120">
        <v>99</v>
      </c>
      <c r="H11" s="134">
        <v>9</v>
      </c>
      <c r="I11" s="134">
        <v>5</v>
      </c>
      <c r="J11" s="134">
        <v>14</v>
      </c>
      <c r="K11" s="134">
        <v>13</v>
      </c>
      <c r="L11" s="120">
        <v>99</v>
      </c>
      <c r="M11" s="120">
        <v>99</v>
      </c>
      <c r="N11" s="134">
        <v>11</v>
      </c>
      <c r="O11" s="134">
        <v>10</v>
      </c>
      <c r="P11" s="134">
        <v>8</v>
      </c>
      <c r="Q11" s="134">
        <v>3</v>
      </c>
      <c r="R11" s="134">
        <v>12</v>
      </c>
      <c r="S11" s="134">
        <v>2</v>
      </c>
      <c r="T11" s="134">
        <v>2</v>
      </c>
      <c r="U11" s="134">
        <v>15</v>
      </c>
      <c r="V11" s="139">
        <f t="shared" ref="V11:V17" si="2">SMALL(D11:U11,1)+SMALL(D11:U11,2)+SMALL(D11:U11,3)+SMALL(D11:U11,4)+SMALL(D11:U11,5)+SMALL(D11:U11,6)+SMALL(D11:U11,7)+SMALL(D11:U11,8)</f>
        <v>50</v>
      </c>
      <c r="W11" s="26">
        <f t="shared" ref="W11:W17" si="3">COUNTIF(D11:U11,"&lt;99")</f>
        <v>14</v>
      </c>
    </row>
    <row r="12" spans="1:24" ht="19.5" x14ac:dyDescent="0.35">
      <c r="A12" s="121">
        <v>9</v>
      </c>
      <c r="B12" s="100" t="s">
        <v>185</v>
      </c>
      <c r="C12" s="100" t="s">
        <v>186</v>
      </c>
      <c r="D12" s="134">
        <v>7</v>
      </c>
      <c r="E12" s="120">
        <v>99</v>
      </c>
      <c r="F12" s="134">
        <v>5</v>
      </c>
      <c r="G12" s="134">
        <v>9</v>
      </c>
      <c r="H12" s="120">
        <v>99</v>
      </c>
      <c r="I12" s="120">
        <v>99</v>
      </c>
      <c r="J12" s="120">
        <v>99</v>
      </c>
      <c r="K12" s="120">
        <v>99</v>
      </c>
      <c r="L12" s="134">
        <v>14</v>
      </c>
      <c r="M12" s="134">
        <v>14</v>
      </c>
      <c r="N12" s="134">
        <v>6</v>
      </c>
      <c r="O12" s="134">
        <v>4</v>
      </c>
      <c r="P12" s="120">
        <v>99</v>
      </c>
      <c r="Q12" s="120">
        <v>99</v>
      </c>
      <c r="R12" s="120">
        <v>99</v>
      </c>
      <c r="S12" s="120">
        <v>99</v>
      </c>
      <c r="T12" s="134">
        <v>8</v>
      </c>
      <c r="U12" s="134">
        <v>5</v>
      </c>
      <c r="V12" s="139">
        <f t="shared" si="2"/>
        <v>58</v>
      </c>
      <c r="W12" s="26">
        <f t="shared" si="3"/>
        <v>9</v>
      </c>
    </row>
    <row r="13" spans="1:24" ht="19.5" x14ac:dyDescent="0.35">
      <c r="A13" s="121">
        <v>12</v>
      </c>
      <c r="B13" s="97" t="s">
        <v>197</v>
      </c>
      <c r="C13" s="98" t="s">
        <v>30</v>
      </c>
      <c r="D13" s="134">
        <v>18</v>
      </c>
      <c r="E13" s="134">
        <v>5</v>
      </c>
      <c r="F13" s="120">
        <v>99</v>
      </c>
      <c r="G13" s="134">
        <v>8</v>
      </c>
      <c r="H13" s="120">
        <v>99</v>
      </c>
      <c r="I13" s="120">
        <v>99</v>
      </c>
      <c r="J13" s="120">
        <v>99</v>
      </c>
      <c r="K13" s="120">
        <v>99</v>
      </c>
      <c r="L13" s="120">
        <v>99</v>
      </c>
      <c r="M13" s="120">
        <v>99</v>
      </c>
      <c r="N13" s="134">
        <v>12</v>
      </c>
      <c r="O13" s="134">
        <v>9</v>
      </c>
      <c r="P13" s="134">
        <v>3</v>
      </c>
      <c r="Q13" s="120">
        <v>4</v>
      </c>
      <c r="R13" s="120">
        <v>99</v>
      </c>
      <c r="S13" s="120">
        <v>99</v>
      </c>
      <c r="T13" s="120">
        <v>99</v>
      </c>
      <c r="U13" s="134">
        <v>12</v>
      </c>
      <c r="V13" s="139">
        <f t="shared" si="2"/>
        <v>71</v>
      </c>
      <c r="W13" s="26">
        <f t="shared" si="3"/>
        <v>8</v>
      </c>
    </row>
    <row r="14" spans="1:24" ht="19.5" x14ac:dyDescent="0.35">
      <c r="A14" s="121">
        <v>10</v>
      </c>
      <c r="B14" s="112" t="s">
        <v>92</v>
      </c>
      <c r="C14" s="101" t="s">
        <v>93</v>
      </c>
      <c r="D14" s="134">
        <v>11</v>
      </c>
      <c r="E14" s="134">
        <v>11</v>
      </c>
      <c r="F14" s="134">
        <v>13</v>
      </c>
      <c r="G14" s="134">
        <v>11</v>
      </c>
      <c r="H14" s="120">
        <v>99</v>
      </c>
      <c r="I14" s="120">
        <v>99</v>
      </c>
      <c r="J14" s="120">
        <v>99</v>
      </c>
      <c r="K14" s="120">
        <v>99</v>
      </c>
      <c r="L14" s="120">
        <v>99</v>
      </c>
      <c r="M14" s="120">
        <v>99</v>
      </c>
      <c r="N14" s="120">
        <v>99</v>
      </c>
      <c r="O14" s="120">
        <v>99</v>
      </c>
      <c r="P14" s="134">
        <v>10</v>
      </c>
      <c r="Q14" s="134">
        <v>10</v>
      </c>
      <c r="R14" s="134">
        <v>3</v>
      </c>
      <c r="S14" s="134">
        <v>4</v>
      </c>
      <c r="T14" s="134">
        <v>12</v>
      </c>
      <c r="U14" s="120">
        <v>99</v>
      </c>
      <c r="V14" s="139">
        <f t="shared" si="2"/>
        <v>72</v>
      </c>
      <c r="W14" s="26">
        <f t="shared" si="3"/>
        <v>9</v>
      </c>
    </row>
    <row r="15" spans="1:24" ht="19.5" x14ac:dyDescent="0.35">
      <c r="A15" s="121">
        <v>11</v>
      </c>
      <c r="B15" s="112" t="s">
        <v>184</v>
      </c>
      <c r="C15" s="101" t="s">
        <v>60</v>
      </c>
      <c r="D15" s="134">
        <v>14</v>
      </c>
      <c r="E15" s="134">
        <v>9</v>
      </c>
      <c r="F15" s="120">
        <v>99</v>
      </c>
      <c r="G15" s="134">
        <v>13</v>
      </c>
      <c r="H15" s="134">
        <v>10</v>
      </c>
      <c r="I15" s="134">
        <v>3</v>
      </c>
      <c r="J15" s="134">
        <v>16</v>
      </c>
      <c r="K15" s="134">
        <v>10</v>
      </c>
      <c r="L15" s="134">
        <v>13</v>
      </c>
      <c r="M15" s="134">
        <v>13</v>
      </c>
      <c r="N15" s="120">
        <v>99</v>
      </c>
      <c r="O15" s="134">
        <v>13</v>
      </c>
      <c r="P15" s="120">
        <v>99</v>
      </c>
      <c r="Q15" s="120">
        <v>99</v>
      </c>
      <c r="R15" s="120">
        <v>99</v>
      </c>
      <c r="S15" s="120">
        <v>99</v>
      </c>
      <c r="T15" s="120">
        <v>99</v>
      </c>
      <c r="U15" s="120">
        <v>99</v>
      </c>
      <c r="V15" s="139">
        <f t="shared" si="2"/>
        <v>84</v>
      </c>
      <c r="W15" s="26">
        <f t="shared" si="3"/>
        <v>10</v>
      </c>
    </row>
    <row r="16" spans="1:24" ht="19.5" x14ac:dyDescent="0.35">
      <c r="A16" s="121">
        <v>13</v>
      </c>
      <c r="B16" s="100" t="s">
        <v>229</v>
      </c>
      <c r="C16" s="98" t="s">
        <v>30</v>
      </c>
      <c r="D16" s="120">
        <v>99</v>
      </c>
      <c r="E16" s="134">
        <v>14</v>
      </c>
      <c r="F16" s="134">
        <v>12</v>
      </c>
      <c r="G16" s="134">
        <v>4</v>
      </c>
      <c r="H16" s="120">
        <v>99</v>
      </c>
      <c r="I16" s="120">
        <v>99</v>
      </c>
      <c r="J16" s="120">
        <v>99</v>
      </c>
      <c r="K16" s="120">
        <v>99</v>
      </c>
      <c r="L16" s="134">
        <v>10</v>
      </c>
      <c r="M16" s="134">
        <v>9</v>
      </c>
      <c r="N16" s="134">
        <v>7</v>
      </c>
      <c r="O16" s="134">
        <v>15</v>
      </c>
      <c r="P16" s="120">
        <v>99</v>
      </c>
      <c r="Q16" s="120">
        <v>99</v>
      </c>
      <c r="R16" s="120">
        <v>99</v>
      </c>
      <c r="S16" s="120">
        <v>99</v>
      </c>
      <c r="T16" s="120">
        <v>99</v>
      </c>
      <c r="U16" s="120">
        <v>99</v>
      </c>
      <c r="V16" s="139">
        <f t="shared" si="2"/>
        <v>170</v>
      </c>
      <c r="W16" s="26">
        <f t="shared" si="3"/>
        <v>7</v>
      </c>
    </row>
    <row r="17" spans="1:23" ht="19.5" x14ac:dyDescent="0.35">
      <c r="A17" s="121">
        <v>14</v>
      </c>
      <c r="B17" s="131" t="s">
        <v>205</v>
      </c>
      <c r="C17" s="98" t="s">
        <v>36</v>
      </c>
      <c r="D17" s="134">
        <v>24</v>
      </c>
      <c r="E17" s="120">
        <v>99</v>
      </c>
      <c r="F17" s="120">
        <v>99</v>
      </c>
      <c r="G17" s="120">
        <v>99</v>
      </c>
      <c r="H17" s="120">
        <v>99</v>
      </c>
      <c r="I17" s="120">
        <v>99</v>
      </c>
      <c r="J17" s="120">
        <v>99</v>
      </c>
      <c r="K17" s="120">
        <v>99</v>
      </c>
      <c r="L17" s="120">
        <v>99</v>
      </c>
      <c r="M17" s="120">
        <v>99</v>
      </c>
      <c r="N17" s="120">
        <v>99</v>
      </c>
      <c r="O17" s="120">
        <v>99</v>
      </c>
      <c r="P17" s="120">
        <v>99</v>
      </c>
      <c r="Q17" s="120">
        <v>99</v>
      </c>
      <c r="R17" s="120">
        <v>99</v>
      </c>
      <c r="S17" s="120">
        <v>99</v>
      </c>
      <c r="T17" s="120">
        <v>99</v>
      </c>
      <c r="U17" s="120">
        <v>99</v>
      </c>
      <c r="V17" s="140">
        <f t="shared" si="2"/>
        <v>717</v>
      </c>
      <c r="W17" s="26">
        <f t="shared" si="3"/>
        <v>1</v>
      </c>
    </row>
    <row r="19" spans="1:23" ht="15" x14ac:dyDescent="0.3">
      <c r="A19" s="60"/>
      <c r="B19" s="66"/>
      <c r="C19" s="66"/>
      <c r="D19" s="83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82"/>
      <c r="W19" s="26"/>
    </row>
    <row r="20" spans="1:23" ht="15" x14ac:dyDescent="0.3">
      <c r="A20" s="60"/>
      <c r="B20" s="66"/>
      <c r="C20" s="66"/>
      <c r="D20" s="83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82"/>
      <c r="W20" s="26"/>
    </row>
  </sheetData>
  <sortState xmlns:xlrd2="http://schemas.microsoft.com/office/spreadsheetml/2017/richdata2" ref="A3:X18">
    <sortCondition ref="V3:V18"/>
  </sortState>
  <phoneticPr fontId="30" type="noConversion"/>
  <pageMargins left="0" right="0" top="0.98425196850393704" bottom="0.98425196850393704" header="0.51181102362204722" footer="0.51181102362204722"/>
  <pageSetup paperSize="9" scale="56" firstPageNumber="0" fitToHeight="0" orientation="landscape" r:id="rId1"/>
  <headerFooter alignWithMargins="0">
    <oddHeader>&amp;C&amp;"Times New Roman,Halvfet"&amp;14HV CUPEN FELTSKYTING 2017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X9"/>
  <sheetViews>
    <sheetView topLeftCell="B1" zoomScale="70" zoomScaleNormal="70" workbookViewId="0">
      <selection activeCell="C20" sqref="C20"/>
    </sheetView>
  </sheetViews>
  <sheetFormatPr baseColWidth="10" defaultColWidth="12" defaultRowHeight="10.5" x14ac:dyDescent="0.25"/>
  <cols>
    <col min="1" max="1" width="5.69921875" style="9" customWidth="1"/>
    <col min="2" max="2" width="31.5" style="10" customWidth="1"/>
    <col min="3" max="3" width="14.69921875" style="10" customWidth="1"/>
    <col min="4" max="4" width="10.3984375" style="10" customWidth="1"/>
    <col min="5" max="21" width="10.3984375" style="9" customWidth="1"/>
    <col min="22" max="22" width="10.3984375" style="10" customWidth="1"/>
    <col min="23" max="23" width="19.5" style="10" customWidth="1"/>
    <col min="24" max="16384" width="12" style="10"/>
  </cols>
  <sheetData>
    <row r="1" spans="1:24" ht="19.5" x14ac:dyDescent="0.35">
      <c r="A1" s="11"/>
      <c r="B1" s="62" t="s">
        <v>262</v>
      </c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89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</row>
    <row r="3" spans="1:24" ht="19.5" x14ac:dyDescent="0.35">
      <c r="A3" s="96"/>
      <c r="B3" s="97" t="s">
        <v>236</v>
      </c>
      <c r="C3" s="98" t="s">
        <v>34</v>
      </c>
      <c r="D3" s="134">
        <v>1</v>
      </c>
      <c r="E3" s="120">
        <v>99</v>
      </c>
      <c r="F3" s="134">
        <v>2</v>
      </c>
      <c r="G3" s="120">
        <v>99</v>
      </c>
      <c r="H3" s="120">
        <v>99</v>
      </c>
      <c r="I3" s="120">
        <v>99</v>
      </c>
      <c r="J3" s="120">
        <v>99</v>
      </c>
      <c r="K3" s="120">
        <v>99</v>
      </c>
      <c r="L3" s="134">
        <v>1</v>
      </c>
      <c r="M3" s="134">
        <v>1</v>
      </c>
      <c r="N3" s="134">
        <v>1</v>
      </c>
      <c r="O3" s="134">
        <v>2</v>
      </c>
      <c r="P3" s="120">
        <v>99</v>
      </c>
      <c r="Q3" s="120">
        <v>99</v>
      </c>
      <c r="R3" s="134">
        <v>1</v>
      </c>
      <c r="S3" s="134">
        <v>1</v>
      </c>
      <c r="T3" s="134">
        <v>1</v>
      </c>
      <c r="U3" s="134">
        <v>2</v>
      </c>
      <c r="V3" s="139">
        <f t="shared" ref="V3:V8" si="0">SMALL(D3:U3,1)+SMALL(D3:U3,2)+SMALL(D3:U3,3)+SMALL(D3:U3,4)+SMALL(D3:U3,5)+SMALL(D3:U3,6)+SMALL(D3:U3,7)+SMALL(D3:U3,8)</f>
        <v>9</v>
      </c>
      <c r="W3" s="26">
        <f>COUNTIF(D3:U3,"&lt;99")</f>
        <v>10</v>
      </c>
    </row>
    <row r="4" spans="1:24" ht="17.5" x14ac:dyDescent="0.35">
      <c r="A4" s="105"/>
      <c r="B4" s="12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15"/>
      <c r="W4" s="26">
        <f t="shared" ref="W4" si="1">COUNTIF(D4:U4,"&lt;99")</f>
        <v>0</v>
      </c>
    </row>
    <row r="5" spans="1:24" ht="19.5" x14ac:dyDescent="0.35">
      <c r="A5" s="121"/>
      <c r="B5" s="112"/>
      <c r="C5" s="101"/>
      <c r="D5" s="120">
        <v>99</v>
      </c>
      <c r="E5" s="120">
        <v>99</v>
      </c>
      <c r="F5" s="120">
        <v>99</v>
      </c>
      <c r="G5" s="120">
        <v>99</v>
      </c>
      <c r="H5" s="120">
        <v>99</v>
      </c>
      <c r="I5" s="120">
        <v>99</v>
      </c>
      <c r="J5" s="120">
        <v>99</v>
      </c>
      <c r="K5" s="120">
        <v>99</v>
      </c>
      <c r="L5" s="120">
        <v>99</v>
      </c>
      <c r="M5" s="120">
        <v>99</v>
      </c>
      <c r="N5" s="120">
        <v>99</v>
      </c>
      <c r="O5" s="120">
        <v>99</v>
      </c>
      <c r="P5" s="120">
        <v>99</v>
      </c>
      <c r="Q5" s="120">
        <v>99</v>
      </c>
      <c r="R5" s="120">
        <v>99</v>
      </c>
      <c r="S5" s="120">
        <v>99</v>
      </c>
      <c r="T5" s="120">
        <v>99</v>
      </c>
      <c r="U5" s="120">
        <v>99</v>
      </c>
      <c r="V5" s="140">
        <f t="shared" si="0"/>
        <v>792</v>
      </c>
      <c r="W5" s="26">
        <f t="shared" ref="W5:W8" si="2">COUNTIF(D5:U5,"&lt;99")</f>
        <v>0</v>
      </c>
    </row>
    <row r="6" spans="1:24" ht="19.5" x14ac:dyDescent="0.35">
      <c r="A6" s="96"/>
      <c r="B6" s="123"/>
      <c r="C6" s="122"/>
      <c r="D6" s="120">
        <v>99</v>
      </c>
      <c r="E6" s="120">
        <v>99</v>
      </c>
      <c r="F6" s="120">
        <v>99</v>
      </c>
      <c r="G6" s="120">
        <v>99</v>
      </c>
      <c r="H6" s="120">
        <v>99</v>
      </c>
      <c r="I6" s="120">
        <v>99</v>
      </c>
      <c r="J6" s="120">
        <v>99</v>
      </c>
      <c r="K6" s="120">
        <v>99</v>
      </c>
      <c r="L6" s="120">
        <v>99</v>
      </c>
      <c r="M6" s="120">
        <v>99</v>
      </c>
      <c r="N6" s="120">
        <v>99</v>
      </c>
      <c r="O6" s="120">
        <v>99</v>
      </c>
      <c r="P6" s="120">
        <v>99</v>
      </c>
      <c r="Q6" s="120">
        <v>99</v>
      </c>
      <c r="R6" s="120">
        <v>99</v>
      </c>
      <c r="S6" s="120">
        <v>99</v>
      </c>
      <c r="T6" s="120">
        <v>99</v>
      </c>
      <c r="U6" s="120">
        <v>99</v>
      </c>
      <c r="V6" s="140">
        <f t="shared" si="0"/>
        <v>792</v>
      </c>
      <c r="W6" s="26">
        <f t="shared" si="2"/>
        <v>0</v>
      </c>
    </row>
    <row r="7" spans="1:24" ht="19.5" x14ac:dyDescent="0.35">
      <c r="A7" s="96"/>
      <c r="B7" s="123"/>
      <c r="C7" s="122"/>
      <c r="D7" s="120">
        <v>99</v>
      </c>
      <c r="E7" s="120">
        <v>99</v>
      </c>
      <c r="F7" s="120">
        <v>99</v>
      </c>
      <c r="G7" s="120">
        <v>99</v>
      </c>
      <c r="H7" s="120">
        <v>99</v>
      </c>
      <c r="I7" s="120">
        <v>99</v>
      </c>
      <c r="J7" s="120">
        <v>99</v>
      </c>
      <c r="K7" s="120">
        <v>99</v>
      </c>
      <c r="L7" s="120">
        <v>99</v>
      </c>
      <c r="M7" s="120">
        <v>99</v>
      </c>
      <c r="N7" s="120">
        <v>99</v>
      </c>
      <c r="O7" s="120">
        <v>99</v>
      </c>
      <c r="P7" s="120">
        <v>99</v>
      </c>
      <c r="Q7" s="120">
        <v>99</v>
      </c>
      <c r="R7" s="120">
        <v>99</v>
      </c>
      <c r="S7" s="120">
        <v>99</v>
      </c>
      <c r="T7" s="120">
        <v>99</v>
      </c>
      <c r="U7" s="120">
        <v>99</v>
      </c>
      <c r="V7" s="140">
        <f t="shared" si="0"/>
        <v>792</v>
      </c>
      <c r="W7" s="26">
        <f t="shared" si="2"/>
        <v>0</v>
      </c>
    </row>
    <row r="8" spans="1:24" ht="19.5" x14ac:dyDescent="0.35">
      <c r="A8" s="96"/>
      <c r="B8" s="100"/>
      <c r="C8" s="101"/>
      <c r="D8" s="120">
        <v>99</v>
      </c>
      <c r="E8" s="120">
        <v>99</v>
      </c>
      <c r="F8" s="120">
        <v>99</v>
      </c>
      <c r="G8" s="120">
        <v>99</v>
      </c>
      <c r="H8" s="120">
        <v>99</v>
      </c>
      <c r="I8" s="120">
        <v>99</v>
      </c>
      <c r="J8" s="120">
        <v>99</v>
      </c>
      <c r="K8" s="120">
        <v>99</v>
      </c>
      <c r="L8" s="120">
        <v>99</v>
      </c>
      <c r="M8" s="120">
        <v>99</v>
      </c>
      <c r="N8" s="120">
        <v>99</v>
      </c>
      <c r="O8" s="120">
        <v>99</v>
      </c>
      <c r="P8" s="120">
        <v>99</v>
      </c>
      <c r="Q8" s="120">
        <v>99</v>
      </c>
      <c r="R8" s="120">
        <v>99</v>
      </c>
      <c r="S8" s="120">
        <v>99</v>
      </c>
      <c r="T8" s="120">
        <v>99</v>
      </c>
      <c r="U8" s="120">
        <v>99</v>
      </c>
      <c r="V8" s="140">
        <f t="shared" si="0"/>
        <v>792</v>
      </c>
      <c r="W8" s="26">
        <f t="shared" si="2"/>
        <v>0</v>
      </c>
    </row>
    <row r="9" spans="1:24" ht="17.5" x14ac:dyDescent="0.35">
      <c r="A9" s="110"/>
      <c r="B9" s="81"/>
      <c r="C9" s="81"/>
      <c r="D9" s="81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81"/>
    </row>
  </sheetData>
  <sortState xmlns:xlrd2="http://schemas.microsoft.com/office/spreadsheetml/2017/richdata2" ref="A3:W8">
    <sortCondition ref="V3:V8"/>
  </sortState>
  <phoneticPr fontId="30" type="noConversion"/>
  <pageMargins left="0" right="0" top="0.98425196850393704" bottom="0.98425196850393704" header="0.51181102362204722" footer="0.51181102362204722"/>
  <pageSetup paperSize="9" scale="62" firstPageNumber="0" fitToHeight="0" orientation="landscape" r:id="rId1"/>
  <headerFooter alignWithMargins="0">
    <oddHeader>&amp;C&amp;"Times New Roman,Halvfet"&amp;14HV CUPEN FELTSKYTING 2017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pageSetUpPr fitToPage="1"/>
  </sheetPr>
  <dimension ref="A1:X15"/>
  <sheetViews>
    <sheetView zoomScale="70" zoomScaleNormal="70" workbookViewId="0">
      <selection activeCell="S6" sqref="S6"/>
    </sheetView>
  </sheetViews>
  <sheetFormatPr baseColWidth="10" defaultColWidth="12" defaultRowHeight="10.5" x14ac:dyDescent="0.25"/>
  <cols>
    <col min="1" max="1" width="5.69921875" style="9" customWidth="1"/>
    <col min="2" max="2" width="31.5" style="10" customWidth="1"/>
    <col min="3" max="3" width="16" style="10" customWidth="1"/>
    <col min="4" max="4" width="10.796875" style="10" customWidth="1"/>
    <col min="5" max="5" width="8.8984375" style="9" customWidth="1"/>
    <col min="6" max="6" width="8.796875" style="9" customWidth="1"/>
    <col min="7" max="21" width="10.796875" style="9" customWidth="1"/>
    <col min="22" max="22" width="10.796875" style="10" customWidth="1"/>
    <col min="23" max="23" width="16" style="10" customWidth="1"/>
    <col min="24" max="16384" width="12" style="10"/>
  </cols>
  <sheetData>
    <row r="1" spans="1:24" ht="19.5" x14ac:dyDescent="0.35">
      <c r="A1" s="11"/>
      <c r="B1" s="62" t="s">
        <v>275</v>
      </c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89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</row>
    <row r="3" spans="1:24" ht="19.5" x14ac:dyDescent="0.35">
      <c r="A3" s="121">
        <v>1</v>
      </c>
      <c r="B3" s="100" t="s">
        <v>39</v>
      </c>
      <c r="C3" s="101" t="s">
        <v>46</v>
      </c>
      <c r="D3" s="134">
        <v>2</v>
      </c>
      <c r="E3" s="134">
        <v>3</v>
      </c>
      <c r="F3" s="134">
        <v>1</v>
      </c>
      <c r="G3" s="134">
        <v>4</v>
      </c>
      <c r="H3" s="134">
        <v>1</v>
      </c>
      <c r="I3" s="134">
        <v>1</v>
      </c>
      <c r="J3" s="134">
        <v>2</v>
      </c>
      <c r="K3" s="134">
        <v>3</v>
      </c>
      <c r="L3" s="134">
        <v>9</v>
      </c>
      <c r="M3" s="134">
        <v>6</v>
      </c>
      <c r="N3" s="134">
        <v>3</v>
      </c>
      <c r="O3" s="134">
        <v>2</v>
      </c>
      <c r="P3" s="134">
        <v>1</v>
      </c>
      <c r="Q3" s="134">
        <v>1</v>
      </c>
      <c r="R3" s="134">
        <v>3</v>
      </c>
      <c r="S3" s="134">
        <v>5</v>
      </c>
      <c r="T3" s="134">
        <v>1</v>
      </c>
      <c r="U3" s="134">
        <v>3</v>
      </c>
      <c r="V3" s="139">
        <f t="shared" ref="V3" si="0">SMALL(D3:U3,1)+SMALL(D3:U3,2)+SMALL(D3:U3,3)+SMALL(D3:U3,4)+SMALL(D3:U3,5)+SMALL(D3:U3,6)+SMALL(D3:U3,7)+SMALL(D3:U3,8)</f>
        <v>10</v>
      </c>
      <c r="W3" s="26">
        <f t="shared" ref="W3" si="1">COUNTIF(D3:U3,"&lt;99")</f>
        <v>18</v>
      </c>
    </row>
    <row r="4" spans="1:24" ht="19.5" x14ac:dyDescent="0.35">
      <c r="A4" s="121">
        <v>2</v>
      </c>
      <c r="B4" s="100" t="s">
        <v>63</v>
      </c>
      <c r="C4" s="101" t="s">
        <v>44</v>
      </c>
      <c r="D4" s="134">
        <v>11</v>
      </c>
      <c r="E4" s="120">
        <v>99</v>
      </c>
      <c r="F4" s="134">
        <v>12</v>
      </c>
      <c r="G4" s="134">
        <v>6</v>
      </c>
      <c r="H4" s="134">
        <v>4</v>
      </c>
      <c r="I4" s="134">
        <v>5</v>
      </c>
      <c r="J4" s="134">
        <v>3</v>
      </c>
      <c r="K4" s="134">
        <v>2</v>
      </c>
      <c r="L4" s="134">
        <v>2</v>
      </c>
      <c r="M4" s="134">
        <v>8</v>
      </c>
      <c r="N4" s="120">
        <v>99</v>
      </c>
      <c r="O4" s="134">
        <v>11</v>
      </c>
      <c r="P4" s="134">
        <v>5</v>
      </c>
      <c r="Q4" s="134">
        <v>7</v>
      </c>
      <c r="R4" s="120">
        <v>99</v>
      </c>
      <c r="S4" s="120">
        <v>99</v>
      </c>
      <c r="T4" s="134">
        <v>2</v>
      </c>
      <c r="U4" s="134">
        <v>5</v>
      </c>
      <c r="V4" s="139">
        <f>SMALL(D4:U4,1)+SMALL(D4:U4,2)+SMALL(D4:U4,3)+SMALL(D4:U4,4)+SMALL(D4:U4,5)+SMALL(D4:U4,6)+SMALL(D4:U4,7)+SMALL(D4:U4,8)</f>
        <v>28</v>
      </c>
      <c r="W4" s="26">
        <f>COUNTIF(D4:U4,"&lt;99")</f>
        <v>14</v>
      </c>
    </row>
    <row r="5" spans="1:24" ht="19.5" x14ac:dyDescent="0.35">
      <c r="A5" s="121">
        <v>3</v>
      </c>
      <c r="B5" s="100" t="s">
        <v>27</v>
      </c>
      <c r="C5" s="101" t="s">
        <v>28</v>
      </c>
      <c r="D5" s="120">
        <v>99</v>
      </c>
      <c r="E5" s="120">
        <v>99</v>
      </c>
      <c r="F5" s="120">
        <v>99</v>
      </c>
      <c r="G5" s="120">
        <v>99</v>
      </c>
      <c r="H5" s="120">
        <v>99</v>
      </c>
      <c r="I5" s="120">
        <v>99</v>
      </c>
      <c r="J5" s="120">
        <v>99</v>
      </c>
      <c r="K5" s="120">
        <v>99</v>
      </c>
      <c r="L5" s="120">
        <v>99</v>
      </c>
      <c r="M5" s="120">
        <v>99</v>
      </c>
      <c r="N5" s="134">
        <v>9</v>
      </c>
      <c r="O5" s="134">
        <v>1</v>
      </c>
      <c r="P5" s="134">
        <v>2</v>
      </c>
      <c r="Q5" s="134">
        <v>8</v>
      </c>
      <c r="R5" s="134">
        <v>1</v>
      </c>
      <c r="S5" s="134">
        <v>1</v>
      </c>
      <c r="T5" s="134">
        <v>3</v>
      </c>
      <c r="U5" s="134">
        <v>6</v>
      </c>
      <c r="V5" s="139">
        <f>SMALL(D5:U5,1)+SMALL(D5:U5,2)+SMALL(D5:U5,3)+SMALL(D5:U5,4)+SMALL(D5:U5,5)+SMALL(D5:U5,6)+SMALL(D5:U5,7)+SMALL(D5:U5,8)</f>
        <v>31</v>
      </c>
      <c r="W5" s="26">
        <f>COUNTIF(D5:U5,"&lt;99")</f>
        <v>8</v>
      </c>
    </row>
    <row r="6" spans="1:24" ht="19.5" x14ac:dyDescent="0.35">
      <c r="A6" s="121">
        <v>4</v>
      </c>
      <c r="B6" s="97" t="s">
        <v>64</v>
      </c>
      <c r="C6" s="98" t="s">
        <v>37</v>
      </c>
      <c r="D6" s="134">
        <v>18</v>
      </c>
      <c r="E6" s="134">
        <v>7</v>
      </c>
      <c r="F6" s="134">
        <v>19</v>
      </c>
      <c r="G6" s="134">
        <v>7</v>
      </c>
      <c r="H6" s="120">
        <v>99</v>
      </c>
      <c r="I6" s="120">
        <v>99</v>
      </c>
      <c r="J6" s="120">
        <v>99</v>
      </c>
      <c r="K6" s="120">
        <v>99</v>
      </c>
      <c r="L6" s="134">
        <v>14</v>
      </c>
      <c r="M6" s="134">
        <v>15</v>
      </c>
      <c r="N6" s="134">
        <v>2</v>
      </c>
      <c r="O6" s="134">
        <v>17</v>
      </c>
      <c r="P6" s="134">
        <v>6</v>
      </c>
      <c r="Q6" s="134">
        <v>5</v>
      </c>
      <c r="R6" s="134">
        <v>4</v>
      </c>
      <c r="S6" s="134">
        <v>2</v>
      </c>
      <c r="T6" s="134">
        <v>4</v>
      </c>
      <c r="U6" s="134">
        <v>7</v>
      </c>
      <c r="V6" s="139">
        <f>SMALL(D6:U6,1)+SMALL(D6:U6,2)+SMALL(D6:U6,3)+SMALL(D6:U6,4)+SMALL(D6:U6,5)+SMALL(D6:U6,6)+SMALL(D6:U6,7)+SMALL(D6:U6,8)</f>
        <v>37</v>
      </c>
      <c r="W6" s="26">
        <f>COUNTIF(D6:U6,"&lt;99")</f>
        <v>14</v>
      </c>
    </row>
    <row r="7" spans="1:24" ht="19.5" x14ac:dyDescent="0.35">
      <c r="A7" s="121">
        <v>5</v>
      </c>
      <c r="B7" s="112" t="s">
        <v>230</v>
      </c>
      <c r="C7" s="101" t="s">
        <v>33</v>
      </c>
      <c r="D7" s="120">
        <v>99</v>
      </c>
      <c r="E7" s="134">
        <v>13</v>
      </c>
      <c r="F7" s="120">
        <v>99</v>
      </c>
      <c r="G7" s="134">
        <v>5</v>
      </c>
      <c r="H7" s="120">
        <v>99</v>
      </c>
      <c r="I7" s="120">
        <v>99</v>
      </c>
      <c r="J7" s="134">
        <v>7</v>
      </c>
      <c r="K7" s="134">
        <v>8</v>
      </c>
      <c r="L7" s="120">
        <v>99</v>
      </c>
      <c r="M7" s="120">
        <v>99</v>
      </c>
      <c r="N7" s="134">
        <v>13</v>
      </c>
      <c r="O7" s="134">
        <v>6</v>
      </c>
      <c r="P7" s="134">
        <v>3</v>
      </c>
      <c r="Q7" s="134">
        <v>2</v>
      </c>
      <c r="R7" s="134">
        <v>8</v>
      </c>
      <c r="S7" s="134">
        <v>3</v>
      </c>
      <c r="T7" s="134">
        <v>8</v>
      </c>
      <c r="U7" s="134">
        <v>10</v>
      </c>
      <c r="V7" s="139">
        <f>SMALL(D7:U7,1)+SMALL(D7:U7,2)+SMALL(D7:U7,3)+SMALL(D7:U7,4)+SMALL(D7:U7,5)+SMALL(D7:U7,6)+SMALL(D7:U7,7)+SMALL(D7:U7,8)</f>
        <v>42</v>
      </c>
      <c r="W7" s="26">
        <f>COUNTIF(D7:U7,"&lt;99")</f>
        <v>12</v>
      </c>
    </row>
    <row r="8" spans="1:24" ht="19.5" x14ac:dyDescent="0.35">
      <c r="A8" s="121">
        <v>6</v>
      </c>
      <c r="B8" s="97" t="s">
        <v>208</v>
      </c>
      <c r="C8" s="98" t="s">
        <v>33</v>
      </c>
      <c r="D8" s="134">
        <v>7</v>
      </c>
      <c r="E8" s="134">
        <v>8</v>
      </c>
      <c r="F8" s="120">
        <v>99</v>
      </c>
      <c r="G8" s="120">
        <v>99</v>
      </c>
      <c r="H8" s="134">
        <v>6</v>
      </c>
      <c r="I8" s="134">
        <v>6</v>
      </c>
      <c r="J8" s="134">
        <v>1</v>
      </c>
      <c r="K8" s="134">
        <v>10</v>
      </c>
      <c r="L8" s="120">
        <v>99</v>
      </c>
      <c r="M8" s="120">
        <v>99</v>
      </c>
      <c r="N8" s="134">
        <v>10</v>
      </c>
      <c r="O8" s="134">
        <v>10</v>
      </c>
      <c r="P8" s="134">
        <v>8</v>
      </c>
      <c r="Q8" s="134">
        <v>6</v>
      </c>
      <c r="R8" s="134">
        <v>7</v>
      </c>
      <c r="S8" s="134">
        <v>4</v>
      </c>
      <c r="T8" s="134">
        <v>6</v>
      </c>
      <c r="U8" s="134">
        <v>15</v>
      </c>
      <c r="V8" s="139">
        <f>SMALL(D8:U8,1)+SMALL(D8:U8,2)+SMALL(D8:U8,3)+SMALL(D8:U8,4)+SMALL(D8:U8,5)+SMALL(D8:U8,6)+SMALL(D8:U8,7)+SMALL(D8:U8,8)</f>
        <v>43</v>
      </c>
      <c r="W8" s="26">
        <f>COUNTIF(D8:U8,"&lt;99")</f>
        <v>14</v>
      </c>
    </row>
    <row r="9" spans="1:24" ht="15" x14ac:dyDescent="0.3">
      <c r="A9" s="77"/>
      <c r="B9" s="157"/>
      <c r="C9" s="79"/>
      <c r="D9" s="58"/>
      <c r="E9" s="56"/>
      <c r="F9" s="56"/>
      <c r="G9" s="56"/>
      <c r="H9" s="56"/>
      <c r="I9" s="56"/>
      <c r="J9" s="56"/>
      <c r="K9" s="56"/>
      <c r="L9" s="56"/>
      <c r="M9" s="59"/>
      <c r="N9" s="56"/>
      <c r="O9" s="56"/>
      <c r="P9" s="56"/>
      <c r="Q9" s="56"/>
      <c r="R9" s="56"/>
      <c r="S9" s="56"/>
      <c r="T9" s="56"/>
      <c r="U9" s="59"/>
      <c r="V9" s="57"/>
      <c r="W9" s="26"/>
    </row>
    <row r="10" spans="1:24" ht="19.5" x14ac:dyDescent="0.35">
      <c r="A10" s="121">
        <v>7</v>
      </c>
      <c r="B10" s="112" t="s">
        <v>84</v>
      </c>
      <c r="C10" s="98" t="s">
        <v>83</v>
      </c>
      <c r="D10" s="134">
        <v>4</v>
      </c>
      <c r="E10" s="134">
        <v>2</v>
      </c>
      <c r="F10" s="134">
        <v>11</v>
      </c>
      <c r="G10" s="134">
        <v>10</v>
      </c>
      <c r="H10" s="120">
        <v>99</v>
      </c>
      <c r="I10" s="120">
        <v>99</v>
      </c>
      <c r="J10" s="120">
        <v>99</v>
      </c>
      <c r="K10" s="120">
        <v>99</v>
      </c>
      <c r="L10" s="134">
        <v>6</v>
      </c>
      <c r="M10" s="134">
        <v>1</v>
      </c>
      <c r="N10" s="134">
        <v>8</v>
      </c>
      <c r="O10" s="134">
        <v>3</v>
      </c>
      <c r="P10" s="120">
        <v>99</v>
      </c>
      <c r="Q10" s="120">
        <v>99</v>
      </c>
      <c r="R10" s="120">
        <v>99</v>
      </c>
      <c r="S10" s="120">
        <v>99</v>
      </c>
      <c r="T10" s="120">
        <v>99</v>
      </c>
      <c r="U10" s="134">
        <v>9</v>
      </c>
      <c r="V10" s="139">
        <f t="shared" ref="V10:V15" si="2">SMALL(D10:U10,1)+SMALL(D10:U10,2)+SMALL(D10:U10,3)+SMALL(D10:U10,4)+SMALL(D10:U10,5)+SMALL(D10:U10,6)+SMALL(D10:U10,7)+SMALL(D10:U10,8)</f>
        <v>43</v>
      </c>
      <c r="W10" s="26">
        <f t="shared" ref="W10:W15" si="3">COUNTIF(D10:U10,"&lt;99")</f>
        <v>9</v>
      </c>
    </row>
    <row r="11" spans="1:24" ht="19.5" x14ac:dyDescent="0.35">
      <c r="A11" s="121">
        <v>8</v>
      </c>
      <c r="B11" s="97" t="s">
        <v>75</v>
      </c>
      <c r="C11" s="98" t="s">
        <v>37</v>
      </c>
      <c r="D11" s="134">
        <v>9</v>
      </c>
      <c r="E11" s="134">
        <v>11</v>
      </c>
      <c r="F11" s="134">
        <v>7</v>
      </c>
      <c r="G11" s="134">
        <v>12</v>
      </c>
      <c r="H11" s="120">
        <v>99</v>
      </c>
      <c r="I11" s="120">
        <v>99</v>
      </c>
      <c r="J11" s="120">
        <v>99</v>
      </c>
      <c r="K11" s="120">
        <v>99</v>
      </c>
      <c r="L11" s="134">
        <v>1</v>
      </c>
      <c r="M11" s="134">
        <v>7</v>
      </c>
      <c r="N11" s="134">
        <v>5</v>
      </c>
      <c r="O11" s="134">
        <v>13</v>
      </c>
      <c r="P11" s="120">
        <v>99</v>
      </c>
      <c r="Q11" s="120">
        <v>99</v>
      </c>
      <c r="R11" s="120">
        <v>99</v>
      </c>
      <c r="S11" s="120">
        <v>99</v>
      </c>
      <c r="T11" s="134">
        <v>11</v>
      </c>
      <c r="U11" s="134">
        <v>11</v>
      </c>
      <c r="V11" s="139">
        <f t="shared" si="2"/>
        <v>62</v>
      </c>
      <c r="W11" s="26">
        <f t="shared" si="3"/>
        <v>10</v>
      </c>
    </row>
    <row r="12" spans="1:24" ht="19.5" x14ac:dyDescent="0.35">
      <c r="A12" s="121">
        <v>9</v>
      </c>
      <c r="B12" s="97" t="s">
        <v>120</v>
      </c>
      <c r="C12" s="98" t="s">
        <v>114</v>
      </c>
      <c r="D12" s="134">
        <v>13</v>
      </c>
      <c r="E12" s="134">
        <v>16</v>
      </c>
      <c r="F12" s="134">
        <v>18</v>
      </c>
      <c r="G12" s="134">
        <v>15</v>
      </c>
      <c r="H12" s="120">
        <v>99</v>
      </c>
      <c r="I12" s="120">
        <v>99</v>
      </c>
      <c r="J12" s="120">
        <v>99</v>
      </c>
      <c r="K12" s="120">
        <v>99</v>
      </c>
      <c r="L12" s="134">
        <v>12</v>
      </c>
      <c r="M12" s="134">
        <v>14</v>
      </c>
      <c r="N12" s="134">
        <v>16</v>
      </c>
      <c r="O12" s="134">
        <v>15</v>
      </c>
      <c r="P12" s="120">
        <v>99</v>
      </c>
      <c r="Q12" s="120">
        <v>99</v>
      </c>
      <c r="R12" s="120">
        <v>99</v>
      </c>
      <c r="S12" s="120">
        <v>99</v>
      </c>
      <c r="T12" s="120">
        <v>99</v>
      </c>
      <c r="U12" s="120">
        <v>99</v>
      </c>
      <c r="V12" s="139">
        <f t="shared" si="2"/>
        <v>119</v>
      </c>
      <c r="W12" s="26">
        <f t="shared" si="3"/>
        <v>8</v>
      </c>
    </row>
    <row r="13" spans="1:24" ht="19.5" x14ac:dyDescent="0.35">
      <c r="A13" s="121">
        <v>10</v>
      </c>
      <c r="B13" s="112" t="s">
        <v>110</v>
      </c>
      <c r="C13" s="98" t="s">
        <v>53</v>
      </c>
      <c r="D13" s="134">
        <v>3</v>
      </c>
      <c r="E13" s="134">
        <v>4</v>
      </c>
      <c r="F13" s="134">
        <v>3</v>
      </c>
      <c r="G13" s="134">
        <v>8</v>
      </c>
      <c r="H13" s="120">
        <v>99</v>
      </c>
      <c r="I13" s="120">
        <v>99</v>
      </c>
      <c r="J13" s="120">
        <v>99</v>
      </c>
      <c r="K13" s="120">
        <v>99</v>
      </c>
      <c r="L13" s="134">
        <v>4</v>
      </c>
      <c r="M13" s="134">
        <v>5</v>
      </c>
      <c r="N13" s="134">
        <v>7</v>
      </c>
      <c r="O13" s="120">
        <v>99</v>
      </c>
      <c r="P13" s="120">
        <v>99</v>
      </c>
      <c r="Q13" s="120">
        <v>99</v>
      </c>
      <c r="R13" s="120">
        <v>99</v>
      </c>
      <c r="S13" s="120">
        <v>99</v>
      </c>
      <c r="T13" s="120">
        <v>99</v>
      </c>
      <c r="U13" s="120">
        <v>99</v>
      </c>
      <c r="V13" s="139">
        <f t="shared" si="2"/>
        <v>133</v>
      </c>
      <c r="W13" s="26">
        <f t="shared" si="3"/>
        <v>7</v>
      </c>
    </row>
    <row r="14" spans="1:24" ht="19.5" x14ac:dyDescent="0.35">
      <c r="A14" s="121">
        <v>11</v>
      </c>
      <c r="B14" s="100" t="s">
        <v>238</v>
      </c>
      <c r="C14" s="101" t="s">
        <v>26</v>
      </c>
      <c r="D14" s="120">
        <v>99</v>
      </c>
      <c r="E14" s="120">
        <v>99</v>
      </c>
      <c r="F14" s="134">
        <v>4</v>
      </c>
      <c r="G14" s="134">
        <v>9</v>
      </c>
      <c r="H14" s="120">
        <v>99</v>
      </c>
      <c r="I14" s="120">
        <v>99</v>
      </c>
      <c r="J14" s="120">
        <v>99</v>
      </c>
      <c r="K14" s="120">
        <v>99</v>
      </c>
      <c r="L14" s="134">
        <v>11</v>
      </c>
      <c r="M14" s="134">
        <v>9</v>
      </c>
      <c r="N14" s="120">
        <v>99</v>
      </c>
      <c r="O14" s="134">
        <v>12</v>
      </c>
      <c r="P14" s="120">
        <v>99</v>
      </c>
      <c r="Q14" s="120">
        <v>99</v>
      </c>
      <c r="R14" s="134">
        <v>2</v>
      </c>
      <c r="S14" s="120">
        <v>99</v>
      </c>
      <c r="T14" s="120">
        <v>99</v>
      </c>
      <c r="U14" s="120">
        <v>99</v>
      </c>
      <c r="V14" s="139">
        <f t="shared" si="2"/>
        <v>245</v>
      </c>
      <c r="W14" s="26">
        <f t="shared" si="3"/>
        <v>6</v>
      </c>
    </row>
    <row r="15" spans="1:24" ht="19.5" x14ac:dyDescent="0.35">
      <c r="A15" s="121">
        <v>12</v>
      </c>
      <c r="B15" s="100" t="s">
        <v>206</v>
      </c>
      <c r="C15" s="101" t="s">
        <v>114</v>
      </c>
      <c r="D15" s="134">
        <v>22</v>
      </c>
      <c r="E15" s="120">
        <v>99</v>
      </c>
      <c r="F15" s="134">
        <v>14</v>
      </c>
      <c r="G15" s="120">
        <v>99</v>
      </c>
      <c r="H15" s="120">
        <v>99</v>
      </c>
      <c r="I15" s="120">
        <v>99</v>
      </c>
      <c r="J15" s="120">
        <v>99</v>
      </c>
      <c r="K15" s="120">
        <v>99</v>
      </c>
      <c r="L15" s="134">
        <v>8</v>
      </c>
      <c r="M15" s="134">
        <v>4</v>
      </c>
      <c r="N15" s="120">
        <v>99</v>
      </c>
      <c r="O15" s="120">
        <v>99</v>
      </c>
      <c r="P15" s="120">
        <v>99</v>
      </c>
      <c r="Q15" s="120">
        <v>99</v>
      </c>
      <c r="R15" s="120">
        <v>99</v>
      </c>
      <c r="S15" s="120">
        <v>99</v>
      </c>
      <c r="T15" s="120">
        <v>99</v>
      </c>
      <c r="U15" s="120">
        <v>99</v>
      </c>
      <c r="V15" s="140">
        <f t="shared" si="2"/>
        <v>444</v>
      </c>
      <c r="W15" s="26">
        <f t="shared" si="3"/>
        <v>4</v>
      </c>
    </row>
  </sheetData>
  <sortState xmlns:xlrd2="http://schemas.microsoft.com/office/spreadsheetml/2017/richdata2" ref="A4:X16">
    <sortCondition ref="V4:V16"/>
  </sortState>
  <phoneticPr fontId="30" type="noConversion"/>
  <pageMargins left="0" right="0" top="0.98425196850393704" bottom="0.98425196850393704" header="0.51181102362204722" footer="0.51181102362204722"/>
  <pageSetup paperSize="9" scale="58" firstPageNumber="0" orientation="landscape" r:id="rId1"/>
  <headerFooter alignWithMargins="0">
    <oddHeader>&amp;C&amp;"Times New Roman,Halvfet"&amp;14HV CUPEN FELTSKYTING 2017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">
    <tabColor rgb="FF00FF00"/>
  </sheetPr>
  <dimension ref="A1:X29"/>
  <sheetViews>
    <sheetView zoomScale="57" zoomScaleNormal="57" workbookViewId="0">
      <selection activeCell="E6" sqref="E6"/>
    </sheetView>
  </sheetViews>
  <sheetFormatPr baseColWidth="10" defaultColWidth="12" defaultRowHeight="10.5" x14ac:dyDescent="0.25"/>
  <cols>
    <col min="1" max="1" width="5.69921875" style="9" customWidth="1"/>
    <col min="2" max="2" width="32.796875" style="10" customWidth="1"/>
    <col min="3" max="3" width="19.296875" style="10" bestFit="1" customWidth="1"/>
    <col min="4" max="4" width="10.5" style="10" customWidth="1"/>
    <col min="5" max="5" width="8.09765625" style="9" customWidth="1"/>
    <col min="6" max="6" width="10.5" style="9" customWidth="1"/>
    <col min="7" max="7" width="8.8984375" style="9" customWidth="1"/>
    <col min="8" max="21" width="10.5" style="9" customWidth="1"/>
    <col min="22" max="22" width="10.5" style="10" customWidth="1"/>
    <col min="23" max="23" width="14.5" style="10" customWidth="1"/>
    <col min="24" max="16384" width="12" style="10"/>
  </cols>
  <sheetData>
    <row r="1" spans="1:24" ht="19.5" x14ac:dyDescent="0.35">
      <c r="A1" s="11"/>
      <c r="B1" s="62" t="s">
        <v>274</v>
      </c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89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69" t="s">
        <v>3</v>
      </c>
      <c r="W2" s="26" t="s">
        <v>4</v>
      </c>
    </row>
    <row r="3" spans="1:24" ht="19.5" x14ac:dyDescent="0.35">
      <c r="A3" s="121">
        <v>1</v>
      </c>
      <c r="B3" s="100" t="s">
        <v>77</v>
      </c>
      <c r="C3" s="101" t="s">
        <v>52</v>
      </c>
      <c r="D3" s="134">
        <v>5</v>
      </c>
      <c r="E3" s="134">
        <v>4</v>
      </c>
      <c r="F3" s="134">
        <v>13</v>
      </c>
      <c r="G3" s="134">
        <v>2</v>
      </c>
      <c r="H3" s="134">
        <v>6</v>
      </c>
      <c r="I3" s="134">
        <v>2</v>
      </c>
      <c r="J3" s="134">
        <v>2</v>
      </c>
      <c r="K3" s="134">
        <v>2</v>
      </c>
      <c r="L3" s="134">
        <v>6</v>
      </c>
      <c r="M3" s="134">
        <v>7</v>
      </c>
      <c r="N3" s="134">
        <v>9</v>
      </c>
      <c r="O3" s="120">
        <v>99</v>
      </c>
      <c r="P3" s="120">
        <v>99</v>
      </c>
      <c r="Q3" s="120">
        <v>99</v>
      </c>
      <c r="R3" s="134">
        <v>2</v>
      </c>
      <c r="S3" s="134">
        <v>2</v>
      </c>
      <c r="T3" s="134">
        <v>3</v>
      </c>
      <c r="U3" s="134">
        <v>9</v>
      </c>
      <c r="V3" s="139">
        <f t="shared" ref="V3" si="0">SMALL(D3:U3,1)+SMALL(D3:U3,2)+SMALL(D3:U3,3)+SMALL(D3:U3,4)+SMALL(D3:U3,5)+SMALL(D3:U3,6)+SMALL(D3:U3,7)+SMALL(D3:U3,8)</f>
        <v>19</v>
      </c>
      <c r="W3" s="26">
        <f t="shared" ref="W3" si="1">COUNTIF(D3:U3,"&lt;99")</f>
        <v>15</v>
      </c>
    </row>
    <row r="4" spans="1:24" ht="19.5" x14ac:dyDescent="0.35">
      <c r="A4" s="121">
        <v>2</v>
      </c>
      <c r="B4" s="100" t="s">
        <v>31</v>
      </c>
      <c r="C4" s="101" t="s">
        <v>32</v>
      </c>
      <c r="D4" s="134">
        <v>1</v>
      </c>
      <c r="E4" s="134">
        <v>6</v>
      </c>
      <c r="F4" s="134">
        <v>12</v>
      </c>
      <c r="G4" s="134">
        <v>6</v>
      </c>
      <c r="H4" s="134">
        <v>20</v>
      </c>
      <c r="I4" s="134">
        <v>14</v>
      </c>
      <c r="J4" s="134">
        <v>10</v>
      </c>
      <c r="K4" s="134">
        <v>26</v>
      </c>
      <c r="L4" s="134">
        <v>15</v>
      </c>
      <c r="M4" s="134">
        <v>13</v>
      </c>
      <c r="N4" s="134">
        <v>10</v>
      </c>
      <c r="O4" s="134">
        <v>1</v>
      </c>
      <c r="P4" s="134">
        <v>4</v>
      </c>
      <c r="Q4" s="134">
        <v>3</v>
      </c>
      <c r="R4" s="134">
        <v>10</v>
      </c>
      <c r="S4" s="134">
        <v>1</v>
      </c>
      <c r="T4" s="134">
        <v>8</v>
      </c>
      <c r="U4" s="134">
        <v>6</v>
      </c>
      <c r="V4" s="139">
        <f t="shared" ref="V4:V13" si="2">SMALL(D4:U4,1)+SMALL(D4:U4,2)+SMALL(D4:U4,3)+SMALL(D4:U4,4)+SMALL(D4:U4,5)+SMALL(D4:U4,6)+SMALL(D4:U4,7)+SMALL(D4:U4,8)</f>
        <v>28</v>
      </c>
      <c r="W4" s="26">
        <f t="shared" ref="W4:W13" si="3">COUNTIF(D4:U4,"&lt;99")</f>
        <v>18</v>
      </c>
    </row>
    <row r="5" spans="1:24" ht="19.5" x14ac:dyDescent="0.35">
      <c r="A5" s="121">
        <v>3</v>
      </c>
      <c r="B5" s="97" t="s">
        <v>203</v>
      </c>
      <c r="C5" s="98" t="s">
        <v>32</v>
      </c>
      <c r="D5" s="134">
        <v>7</v>
      </c>
      <c r="E5" s="134">
        <v>2</v>
      </c>
      <c r="F5" s="134">
        <v>15</v>
      </c>
      <c r="G5" s="134">
        <v>14</v>
      </c>
      <c r="H5" s="120">
        <v>99</v>
      </c>
      <c r="I5" s="120">
        <v>99</v>
      </c>
      <c r="J5" s="120">
        <v>99</v>
      </c>
      <c r="K5" s="120">
        <v>99</v>
      </c>
      <c r="L5" s="120">
        <v>99</v>
      </c>
      <c r="M5" s="120">
        <v>99</v>
      </c>
      <c r="N5" s="134">
        <v>1</v>
      </c>
      <c r="O5" s="134">
        <v>10</v>
      </c>
      <c r="P5" s="134">
        <v>1</v>
      </c>
      <c r="Q5" s="134">
        <v>8</v>
      </c>
      <c r="R5" s="120">
        <v>99</v>
      </c>
      <c r="S5" s="120">
        <v>99</v>
      </c>
      <c r="T5" s="134">
        <v>1</v>
      </c>
      <c r="U5" s="134">
        <v>10</v>
      </c>
      <c r="V5" s="139">
        <f t="shared" si="2"/>
        <v>40</v>
      </c>
      <c r="W5" s="26">
        <f t="shared" si="3"/>
        <v>10</v>
      </c>
    </row>
    <row r="6" spans="1:24" ht="19.5" x14ac:dyDescent="0.35">
      <c r="A6" s="121">
        <v>4</v>
      </c>
      <c r="B6" s="131" t="s">
        <v>201</v>
      </c>
      <c r="C6" s="101" t="s">
        <v>202</v>
      </c>
      <c r="D6" s="134">
        <v>13</v>
      </c>
      <c r="E6" s="134">
        <v>5</v>
      </c>
      <c r="F6" s="134">
        <v>21</v>
      </c>
      <c r="G6" s="134">
        <v>9</v>
      </c>
      <c r="H6" s="134">
        <v>19</v>
      </c>
      <c r="I6" s="134">
        <v>6</v>
      </c>
      <c r="J6" s="134">
        <v>1</v>
      </c>
      <c r="K6" s="134">
        <v>29</v>
      </c>
      <c r="L6" s="134">
        <v>10</v>
      </c>
      <c r="M6" s="134">
        <v>12</v>
      </c>
      <c r="N6" s="120">
        <v>99</v>
      </c>
      <c r="O6" s="120">
        <v>99</v>
      </c>
      <c r="P6" s="134">
        <v>5</v>
      </c>
      <c r="Q6" s="134">
        <v>9</v>
      </c>
      <c r="R6" s="134">
        <v>1</v>
      </c>
      <c r="S6" s="134">
        <v>5</v>
      </c>
      <c r="T6" s="120">
        <v>99</v>
      </c>
      <c r="U6" s="134">
        <v>8</v>
      </c>
      <c r="V6" s="139">
        <f t="shared" si="2"/>
        <v>40</v>
      </c>
      <c r="W6" s="26">
        <f t="shared" si="3"/>
        <v>15</v>
      </c>
    </row>
    <row r="7" spans="1:24" ht="19.5" x14ac:dyDescent="0.35">
      <c r="A7" s="121">
        <v>5</v>
      </c>
      <c r="B7" s="100" t="s">
        <v>42</v>
      </c>
      <c r="C7" s="101" t="s">
        <v>52</v>
      </c>
      <c r="D7" s="134">
        <v>11</v>
      </c>
      <c r="E7" s="134">
        <v>14</v>
      </c>
      <c r="F7" s="134">
        <v>6</v>
      </c>
      <c r="G7" s="134">
        <v>5</v>
      </c>
      <c r="H7" s="134">
        <v>24</v>
      </c>
      <c r="I7" s="134">
        <v>22</v>
      </c>
      <c r="J7" s="134">
        <v>27</v>
      </c>
      <c r="K7" s="134">
        <v>17</v>
      </c>
      <c r="L7" s="134">
        <v>4</v>
      </c>
      <c r="M7" s="134">
        <v>4</v>
      </c>
      <c r="N7" s="134">
        <v>20</v>
      </c>
      <c r="O7" s="120">
        <v>99</v>
      </c>
      <c r="P7" s="120">
        <v>99</v>
      </c>
      <c r="Q7" s="120">
        <v>99</v>
      </c>
      <c r="R7" s="134">
        <v>5</v>
      </c>
      <c r="S7" s="120">
        <v>99</v>
      </c>
      <c r="T7" s="134">
        <v>4</v>
      </c>
      <c r="U7" s="134">
        <v>1</v>
      </c>
      <c r="V7" s="139">
        <f t="shared" si="2"/>
        <v>40</v>
      </c>
      <c r="W7" s="26">
        <f t="shared" si="3"/>
        <v>14</v>
      </c>
    </row>
    <row r="8" spans="1:24" ht="19.5" x14ac:dyDescent="0.35">
      <c r="A8" s="121">
        <v>6</v>
      </c>
      <c r="B8" s="130" t="s">
        <v>82</v>
      </c>
      <c r="C8" s="101" t="s">
        <v>52</v>
      </c>
      <c r="D8" s="134">
        <v>19</v>
      </c>
      <c r="E8" s="134">
        <v>13</v>
      </c>
      <c r="F8" s="134">
        <v>1</v>
      </c>
      <c r="G8" s="134">
        <v>8</v>
      </c>
      <c r="H8" s="120">
        <v>99</v>
      </c>
      <c r="I8" s="120">
        <v>99</v>
      </c>
      <c r="J8" s="134">
        <v>11</v>
      </c>
      <c r="K8" s="134">
        <v>22</v>
      </c>
      <c r="L8" s="134">
        <v>3</v>
      </c>
      <c r="M8" s="134">
        <v>2</v>
      </c>
      <c r="N8" s="134">
        <v>4</v>
      </c>
      <c r="O8" s="120">
        <v>99</v>
      </c>
      <c r="P8" s="120">
        <v>99</v>
      </c>
      <c r="Q8" s="120">
        <v>99</v>
      </c>
      <c r="R8" s="120">
        <v>99</v>
      </c>
      <c r="S8" s="120">
        <v>99</v>
      </c>
      <c r="T8" s="134">
        <v>2</v>
      </c>
      <c r="U8" s="134">
        <v>11</v>
      </c>
      <c r="V8" s="139">
        <f t="shared" si="2"/>
        <v>42</v>
      </c>
      <c r="W8" s="26">
        <f t="shared" si="3"/>
        <v>11</v>
      </c>
    </row>
    <row r="9" spans="1:24" ht="19.5" x14ac:dyDescent="0.35">
      <c r="A9" s="121">
        <v>7</v>
      </c>
      <c r="B9" s="100" t="s">
        <v>204</v>
      </c>
      <c r="C9" s="101" t="s">
        <v>32</v>
      </c>
      <c r="D9" s="134">
        <v>18</v>
      </c>
      <c r="E9" s="120">
        <v>99</v>
      </c>
      <c r="F9" s="134">
        <v>2</v>
      </c>
      <c r="G9" s="134">
        <v>4</v>
      </c>
      <c r="H9" s="120">
        <v>99</v>
      </c>
      <c r="I9" s="120">
        <v>99</v>
      </c>
      <c r="J9" s="120">
        <v>99</v>
      </c>
      <c r="K9" s="120">
        <v>99</v>
      </c>
      <c r="L9" s="120">
        <v>99</v>
      </c>
      <c r="M9" s="120">
        <v>99</v>
      </c>
      <c r="N9" s="134">
        <v>15</v>
      </c>
      <c r="O9" s="134">
        <v>3</v>
      </c>
      <c r="P9" s="134">
        <v>3</v>
      </c>
      <c r="Q9" s="134">
        <v>4</v>
      </c>
      <c r="R9" s="120">
        <v>99</v>
      </c>
      <c r="S9" s="120">
        <v>99</v>
      </c>
      <c r="T9" s="134">
        <v>6</v>
      </c>
      <c r="U9" s="134">
        <v>14</v>
      </c>
      <c r="V9" s="139">
        <f t="shared" si="2"/>
        <v>51</v>
      </c>
      <c r="W9" s="26">
        <f t="shared" si="3"/>
        <v>9</v>
      </c>
    </row>
    <row r="10" spans="1:24" ht="19.5" x14ac:dyDescent="0.35">
      <c r="A10" s="121">
        <v>8</v>
      </c>
      <c r="B10" s="100" t="s">
        <v>182</v>
      </c>
      <c r="C10" s="101" t="s">
        <v>183</v>
      </c>
      <c r="D10" s="134">
        <v>4</v>
      </c>
      <c r="E10" s="120">
        <v>99</v>
      </c>
      <c r="F10" s="120">
        <v>99</v>
      </c>
      <c r="G10" s="134">
        <v>12</v>
      </c>
      <c r="H10" s="120">
        <v>99</v>
      </c>
      <c r="I10" s="120">
        <v>99</v>
      </c>
      <c r="J10" s="120">
        <v>99</v>
      </c>
      <c r="K10" s="120">
        <v>99</v>
      </c>
      <c r="L10" s="120">
        <v>99</v>
      </c>
      <c r="M10" s="120">
        <v>99</v>
      </c>
      <c r="N10" s="134">
        <v>14</v>
      </c>
      <c r="O10" s="134">
        <v>9</v>
      </c>
      <c r="P10" s="134">
        <v>10</v>
      </c>
      <c r="Q10" s="134">
        <v>1</v>
      </c>
      <c r="R10" s="134">
        <v>11</v>
      </c>
      <c r="S10" s="134">
        <v>3</v>
      </c>
      <c r="T10" s="120">
        <v>99</v>
      </c>
      <c r="U10" s="134">
        <v>3</v>
      </c>
      <c r="V10" s="139">
        <f t="shared" si="2"/>
        <v>53</v>
      </c>
      <c r="W10" s="26">
        <f t="shared" si="3"/>
        <v>9</v>
      </c>
    </row>
    <row r="11" spans="1:24" ht="19.5" x14ac:dyDescent="0.35">
      <c r="A11" s="121">
        <v>9</v>
      </c>
      <c r="B11" s="100" t="s">
        <v>101</v>
      </c>
      <c r="C11" s="101" t="s">
        <v>45</v>
      </c>
      <c r="D11" s="134">
        <v>29</v>
      </c>
      <c r="E11" s="134">
        <v>18</v>
      </c>
      <c r="F11" s="134">
        <v>10</v>
      </c>
      <c r="G11" s="134">
        <v>13</v>
      </c>
      <c r="H11" s="134">
        <v>5</v>
      </c>
      <c r="I11" s="134">
        <v>11</v>
      </c>
      <c r="J11" s="134">
        <v>26</v>
      </c>
      <c r="K11" s="134">
        <v>32</v>
      </c>
      <c r="L11" s="134">
        <v>7</v>
      </c>
      <c r="M11" s="134">
        <v>9</v>
      </c>
      <c r="N11" s="134">
        <v>13</v>
      </c>
      <c r="O11" s="120">
        <v>99</v>
      </c>
      <c r="P11" s="120">
        <v>99</v>
      </c>
      <c r="Q11" s="120">
        <v>99</v>
      </c>
      <c r="R11" s="134">
        <v>4</v>
      </c>
      <c r="S11" s="134">
        <v>4</v>
      </c>
      <c r="T11" s="120">
        <v>99</v>
      </c>
      <c r="U11" s="120">
        <v>99</v>
      </c>
      <c r="V11" s="139">
        <f t="shared" si="2"/>
        <v>63</v>
      </c>
      <c r="W11" s="26">
        <f t="shared" si="3"/>
        <v>13</v>
      </c>
    </row>
    <row r="12" spans="1:24" ht="19.5" x14ac:dyDescent="0.35">
      <c r="A12" s="121">
        <v>10</v>
      </c>
      <c r="B12" s="100" t="s">
        <v>115</v>
      </c>
      <c r="C12" s="101" t="s">
        <v>114</v>
      </c>
      <c r="D12" s="134">
        <v>2</v>
      </c>
      <c r="E12" s="134">
        <v>10</v>
      </c>
      <c r="F12" s="134">
        <v>16</v>
      </c>
      <c r="G12" s="134">
        <v>24</v>
      </c>
      <c r="H12" s="120">
        <v>99</v>
      </c>
      <c r="I12" s="120">
        <v>99</v>
      </c>
      <c r="J12" s="120">
        <v>99</v>
      </c>
      <c r="K12" s="120">
        <v>99</v>
      </c>
      <c r="L12" s="134">
        <v>8</v>
      </c>
      <c r="M12" s="134">
        <v>6</v>
      </c>
      <c r="N12" s="134">
        <v>6</v>
      </c>
      <c r="O12" s="134">
        <v>5</v>
      </c>
      <c r="P12" s="120">
        <v>99</v>
      </c>
      <c r="Q12" s="120">
        <v>99</v>
      </c>
      <c r="R12" s="120">
        <v>99</v>
      </c>
      <c r="S12" s="120">
        <v>99</v>
      </c>
      <c r="T12" s="120">
        <v>99</v>
      </c>
      <c r="U12" s="120">
        <v>99</v>
      </c>
      <c r="V12" s="139">
        <f t="shared" si="2"/>
        <v>77</v>
      </c>
      <c r="W12" s="26">
        <f t="shared" si="3"/>
        <v>8</v>
      </c>
    </row>
    <row r="13" spans="1:24" ht="19.5" x14ac:dyDescent="0.35">
      <c r="A13" s="121">
        <v>11</v>
      </c>
      <c r="B13" s="100" t="s">
        <v>139</v>
      </c>
      <c r="C13" s="101" t="s">
        <v>138</v>
      </c>
      <c r="D13" s="134">
        <v>15</v>
      </c>
      <c r="E13" s="120">
        <v>99</v>
      </c>
      <c r="F13" s="120">
        <v>99</v>
      </c>
      <c r="G13" s="134">
        <v>26</v>
      </c>
      <c r="H13" s="120">
        <v>99</v>
      </c>
      <c r="I13" s="120">
        <v>99</v>
      </c>
      <c r="J13" s="120">
        <v>99</v>
      </c>
      <c r="K13" s="120">
        <v>99</v>
      </c>
      <c r="L13" s="134">
        <v>11</v>
      </c>
      <c r="M13" s="134">
        <v>22</v>
      </c>
      <c r="N13" s="134">
        <v>18</v>
      </c>
      <c r="O13" s="134">
        <v>8</v>
      </c>
      <c r="P13" s="120">
        <v>99</v>
      </c>
      <c r="Q13" s="120">
        <v>99</v>
      </c>
      <c r="R13" s="134">
        <v>6</v>
      </c>
      <c r="S13" s="134">
        <v>7</v>
      </c>
      <c r="T13" s="134">
        <v>12</v>
      </c>
      <c r="U13" s="159">
        <v>5</v>
      </c>
      <c r="V13" s="152">
        <f t="shared" si="2"/>
        <v>82</v>
      </c>
      <c r="W13" s="26">
        <f t="shared" si="3"/>
        <v>10</v>
      </c>
    </row>
    <row r="14" spans="1:24" ht="15" x14ac:dyDescent="0.3">
      <c r="A14" s="77"/>
      <c r="B14" s="73"/>
      <c r="C14" s="74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163"/>
      <c r="V14" s="148"/>
      <c r="W14" s="5"/>
    </row>
    <row r="15" spans="1:24" ht="19.5" x14ac:dyDescent="0.35">
      <c r="A15" s="121">
        <v>12</v>
      </c>
      <c r="B15" s="112" t="s">
        <v>140</v>
      </c>
      <c r="C15" s="101" t="s">
        <v>138</v>
      </c>
      <c r="D15" s="134">
        <v>3</v>
      </c>
      <c r="E15" s="120">
        <v>99</v>
      </c>
      <c r="F15" s="120">
        <v>99</v>
      </c>
      <c r="G15" s="134">
        <v>22</v>
      </c>
      <c r="H15" s="120">
        <v>99</v>
      </c>
      <c r="I15" s="120">
        <v>99</v>
      </c>
      <c r="J15" s="120">
        <v>99</v>
      </c>
      <c r="K15" s="120">
        <v>99</v>
      </c>
      <c r="L15" s="134">
        <v>5</v>
      </c>
      <c r="M15" s="134">
        <v>17</v>
      </c>
      <c r="N15" s="134">
        <v>16</v>
      </c>
      <c r="O15" s="120">
        <v>99</v>
      </c>
      <c r="P15" s="120">
        <v>99</v>
      </c>
      <c r="Q15" s="120">
        <v>99</v>
      </c>
      <c r="R15" s="134">
        <v>8</v>
      </c>
      <c r="S15" s="134">
        <v>10</v>
      </c>
      <c r="T15" s="134">
        <v>11</v>
      </c>
      <c r="U15" s="134">
        <v>13</v>
      </c>
      <c r="V15" s="139">
        <f t="shared" ref="V15:V24" si="4">SMALL(D15:U15,1)+SMALL(D15:U15,2)+SMALL(D15:U15,3)+SMALL(D15:U15,4)+SMALL(D15:U15,5)+SMALL(D15:U15,6)+SMALL(D15:U15,7)+SMALL(D15:U15,8)</f>
        <v>83</v>
      </c>
      <c r="W15" s="26">
        <f t="shared" ref="W15:W24" si="5">COUNTIF(D15:U15,"&lt;99")</f>
        <v>9</v>
      </c>
    </row>
    <row r="16" spans="1:24" ht="19.5" x14ac:dyDescent="0.35">
      <c r="A16" s="121">
        <v>13</v>
      </c>
      <c r="B16" s="128" t="s">
        <v>249</v>
      </c>
      <c r="C16" s="101" t="s">
        <v>183</v>
      </c>
      <c r="D16" s="120">
        <v>99</v>
      </c>
      <c r="E16" s="120">
        <v>99</v>
      </c>
      <c r="F16" s="120">
        <v>99</v>
      </c>
      <c r="G16" s="134">
        <v>10</v>
      </c>
      <c r="H16" s="120">
        <v>99</v>
      </c>
      <c r="I16" s="120">
        <v>99</v>
      </c>
      <c r="J16" s="120">
        <v>99</v>
      </c>
      <c r="K16" s="120">
        <v>99</v>
      </c>
      <c r="L16" s="120">
        <v>99</v>
      </c>
      <c r="M16" s="120">
        <v>99</v>
      </c>
      <c r="N16" s="134">
        <v>11</v>
      </c>
      <c r="O16" s="120">
        <v>99</v>
      </c>
      <c r="P16" s="134">
        <v>8</v>
      </c>
      <c r="Q16" s="134">
        <v>10</v>
      </c>
      <c r="R16" s="134">
        <v>7</v>
      </c>
      <c r="S16" s="134">
        <v>8</v>
      </c>
      <c r="T16" s="134">
        <v>13</v>
      </c>
      <c r="U16" s="134">
        <v>17</v>
      </c>
      <c r="V16" s="139">
        <f t="shared" si="4"/>
        <v>84</v>
      </c>
      <c r="W16" s="26">
        <f t="shared" si="5"/>
        <v>8</v>
      </c>
    </row>
    <row r="17" spans="1:23" ht="19.5" x14ac:dyDescent="0.35">
      <c r="A17" s="121">
        <v>14</v>
      </c>
      <c r="B17" s="100" t="s">
        <v>70</v>
      </c>
      <c r="C17" s="101" t="s">
        <v>69</v>
      </c>
      <c r="D17" s="134">
        <v>26</v>
      </c>
      <c r="E17" s="134">
        <v>22</v>
      </c>
      <c r="F17" s="134">
        <v>24</v>
      </c>
      <c r="G17" s="120">
        <v>99</v>
      </c>
      <c r="H17" s="134">
        <v>11</v>
      </c>
      <c r="I17" s="134">
        <v>26</v>
      </c>
      <c r="J17" s="134">
        <v>7</v>
      </c>
      <c r="K17" s="134">
        <v>9</v>
      </c>
      <c r="L17" s="134">
        <v>24</v>
      </c>
      <c r="M17" s="134">
        <v>24</v>
      </c>
      <c r="N17" s="134">
        <v>7</v>
      </c>
      <c r="O17" s="120">
        <v>99</v>
      </c>
      <c r="P17" s="120">
        <v>99</v>
      </c>
      <c r="Q17" s="120">
        <v>99</v>
      </c>
      <c r="R17" s="120">
        <v>99</v>
      </c>
      <c r="S17" s="120">
        <v>99</v>
      </c>
      <c r="T17" s="120">
        <v>99</v>
      </c>
      <c r="U17" s="134">
        <v>2</v>
      </c>
      <c r="V17" s="139">
        <f t="shared" si="4"/>
        <v>106</v>
      </c>
      <c r="W17" s="26">
        <f t="shared" si="5"/>
        <v>11</v>
      </c>
    </row>
    <row r="18" spans="1:23" ht="19.5" x14ac:dyDescent="0.35">
      <c r="A18" s="121">
        <v>15</v>
      </c>
      <c r="B18" s="100" t="s">
        <v>119</v>
      </c>
      <c r="C18" s="101" t="s">
        <v>36</v>
      </c>
      <c r="D18" s="134">
        <v>20</v>
      </c>
      <c r="E18" s="120">
        <v>99</v>
      </c>
      <c r="F18" s="120">
        <v>99</v>
      </c>
      <c r="G18" s="134">
        <v>28</v>
      </c>
      <c r="H18" s="134">
        <v>12</v>
      </c>
      <c r="I18" s="134">
        <v>13</v>
      </c>
      <c r="J18" s="134">
        <v>12</v>
      </c>
      <c r="K18" s="134">
        <v>10</v>
      </c>
      <c r="L18" s="134">
        <v>17</v>
      </c>
      <c r="M18" s="134">
        <v>14</v>
      </c>
      <c r="N18" s="120">
        <v>99</v>
      </c>
      <c r="O18" s="120">
        <v>99</v>
      </c>
      <c r="P18" s="120">
        <v>99</v>
      </c>
      <c r="Q18" s="120">
        <v>99</v>
      </c>
      <c r="R18" s="120">
        <v>99</v>
      </c>
      <c r="S18" s="120">
        <v>99</v>
      </c>
      <c r="T18" s="134">
        <v>9</v>
      </c>
      <c r="U18" s="134">
        <v>22</v>
      </c>
      <c r="V18" s="139">
        <f t="shared" si="4"/>
        <v>107</v>
      </c>
      <c r="W18" s="26">
        <f t="shared" si="5"/>
        <v>10</v>
      </c>
    </row>
    <row r="19" spans="1:23" ht="19.5" x14ac:dyDescent="0.35">
      <c r="A19" s="121">
        <v>16</v>
      </c>
      <c r="B19" s="112" t="s">
        <v>40</v>
      </c>
      <c r="C19" s="98" t="s">
        <v>44</v>
      </c>
      <c r="D19" s="134">
        <v>27</v>
      </c>
      <c r="E19" s="120">
        <v>99</v>
      </c>
      <c r="F19" s="134">
        <v>20</v>
      </c>
      <c r="G19" s="134">
        <v>20</v>
      </c>
      <c r="H19" s="134">
        <v>28</v>
      </c>
      <c r="I19" s="134">
        <v>28</v>
      </c>
      <c r="J19" s="134">
        <v>20</v>
      </c>
      <c r="K19" s="134">
        <v>15</v>
      </c>
      <c r="L19" s="134">
        <v>1</v>
      </c>
      <c r="M19" s="134">
        <v>5</v>
      </c>
      <c r="N19" s="120">
        <v>99</v>
      </c>
      <c r="O19" s="134">
        <v>16</v>
      </c>
      <c r="P19" s="120">
        <v>99</v>
      </c>
      <c r="Q19" s="120">
        <v>99</v>
      </c>
      <c r="R19" s="120">
        <v>99</v>
      </c>
      <c r="S19" s="120">
        <v>99</v>
      </c>
      <c r="T19" s="120">
        <v>99</v>
      </c>
      <c r="U19" s="120">
        <v>99</v>
      </c>
      <c r="V19" s="139">
        <f t="shared" si="4"/>
        <v>124</v>
      </c>
      <c r="W19" s="26">
        <f t="shared" si="5"/>
        <v>10</v>
      </c>
    </row>
    <row r="20" spans="1:23" ht="19.5" x14ac:dyDescent="0.35">
      <c r="A20" s="121">
        <v>17</v>
      </c>
      <c r="B20" s="128" t="s">
        <v>157</v>
      </c>
      <c r="C20" s="101" t="s">
        <v>60</v>
      </c>
      <c r="D20" s="134">
        <v>24</v>
      </c>
      <c r="E20" s="134">
        <v>21</v>
      </c>
      <c r="F20" s="134">
        <v>23</v>
      </c>
      <c r="G20" s="134">
        <v>21</v>
      </c>
      <c r="H20" s="120">
        <v>99</v>
      </c>
      <c r="I20" s="120">
        <v>99</v>
      </c>
      <c r="J20" s="120">
        <v>99</v>
      </c>
      <c r="K20" s="120">
        <v>99</v>
      </c>
      <c r="L20" s="134">
        <v>14</v>
      </c>
      <c r="M20" s="134">
        <v>23</v>
      </c>
      <c r="N20" s="120">
        <v>99</v>
      </c>
      <c r="O20" s="134">
        <v>15</v>
      </c>
      <c r="P20" s="120">
        <v>99</v>
      </c>
      <c r="Q20" s="120">
        <v>99</v>
      </c>
      <c r="R20" s="134">
        <v>13</v>
      </c>
      <c r="S20" s="134">
        <v>9</v>
      </c>
      <c r="T20" s="120">
        <v>99</v>
      </c>
      <c r="U20" s="120">
        <v>99</v>
      </c>
      <c r="V20" s="139">
        <f t="shared" si="4"/>
        <v>139</v>
      </c>
      <c r="W20" s="26">
        <f t="shared" si="5"/>
        <v>9</v>
      </c>
    </row>
    <row r="21" spans="1:23" ht="19.5" x14ac:dyDescent="0.35">
      <c r="A21" s="121">
        <v>18</v>
      </c>
      <c r="B21" s="101" t="s">
        <v>51</v>
      </c>
      <c r="C21" s="101" t="s">
        <v>45</v>
      </c>
      <c r="D21" s="134">
        <v>14</v>
      </c>
      <c r="E21" s="134">
        <v>12</v>
      </c>
      <c r="F21" s="134">
        <v>4</v>
      </c>
      <c r="G21" s="134">
        <v>16</v>
      </c>
      <c r="H21" s="120">
        <v>99</v>
      </c>
      <c r="I21" s="120">
        <v>99</v>
      </c>
      <c r="J21" s="120">
        <v>99</v>
      </c>
      <c r="K21" s="120">
        <v>99</v>
      </c>
      <c r="L21" s="134">
        <v>12</v>
      </c>
      <c r="M21" s="134">
        <v>10</v>
      </c>
      <c r="N21" s="120">
        <v>99</v>
      </c>
      <c r="O21" s="120">
        <v>99</v>
      </c>
      <c r="P21" s="120">
        <v>99</v>
      </c>
      <c r="Q21" s="120">
        <v>99</v>
      </c>
      <c r="R21" s="120">
        <v>99</v>
      </c>
      <c r="S21" s="120">
        <v>99</v>
      </c>
      <c r="T21" s="120">
        <v>99</v>
      </c>
      <c r="U21" s="120">
        <v>99</v>
      </c>
      <c r="V21" s="139">
        <f t="shared" si="4"/>
        <v>266</v>
      </c>
      <c r="W21" s="26">
        <f t="shared" si="5"/>
        <v>6</v>
      </c>
    </row>
    <row r="22" spans="1:23" ht="19.5" x14ac:dyDescent="0.35">
      <c r="A22" s="121">
        <v>19</v>
      </c>
      <c r="B22" s="101" t="s">
        <v>108</v>
      </c>
      <c r="C22" s="101" t="s">
        <v>34</v>
      </c>
      <c r="D22" s="120">
        <v>99</v>
      </c>
      <c r="E22" s="134">
        <v>16</v>
      </c>
      <c r="F22" s="134">
        <v>22</v>
      </c>
      <c r="G22" s="134">
        <v>29</v>
      </c>
      <c r="H22" s="120">
        <v>99</v>
      </c>
      <c r="I22" s="120">
        <v>99</v>
      </c>
      <c r="J22" s="134">
        <v>17</v>
      </c>
      <c r="K22" s="134">
        <v>20</v>
      </c>
      <c r="L22" s="120">
        <v>99</v>
      </c>
      <c r="M22" s="120">
        <v>99</v>
      </c>
      <c r="N22" s="120">
        <v>99</v>
      </c>
      <c r="O22" s="120">
        <v>99</v>
      </c>
      <c r="P22" s="120">
        <v>99</v>
      </c>
      <c r="Q22" s="120">
        <v>99</v>
      </c>
      <c r="R22" s="120">
        <v>99</v>
      </c>
      <c r="S22" s="120">
        <v>99</v>
      </c>
      <c r="T22" s="120">
        <v>99</v>
      </c>
      <c r="U22" s="120">
        <v>99</v>
      </c>
      <c r="V22" s="140">
        <f t="shared" si="4"/>
        <v>401</v>
      </c>
      <c r="W22" s="26">
        <f t="shared" si="5"/>
        <v>5</v>
      </c>
    </row>
    <row r="23" spans="1:23" ht="19.5" x14ac:dyDescent="0.35">
      <c r="A23" s="121">
        <v>20</v>
      </c>
      <c r="B23" s="111" t="s">
        <v>170</v>
      </c>
      <c r="C23" s="101" t="s">
        <v>171</v>
      </c>
      <c r="D23" s="120">
        <v>99</v>
      </c>
      <c r="E23" s="120">
        <v>99</v>
      </c>
      <c r="F23" s="120">
        <v>99</v>
      </c>
      <c r="G23" s="120">
        <v>99</v>
      </c>
      <c r="H23" s="134">
        <v>31</v>
      </c>
      <c r="I23" s="134">
        <v>30</v>
      </c>
      <c r="J23" s="134">
        <v>22</v>
      </c>
      <c r="K23" s="134">
        <v>3</v>
      </c>
      <c r="L23" s="120">
        <v>99</v>
      </c>
      <c r="M23" s="120">
        <v>99</v>
      </c>
      <c r="N23" s="120">
        <v>99</v>
      </c>
      <c r="O23" s="120">
        <v>99</v>
      </c>
      <c r="P23" s="120">
        <v>99</v>
      </c>
      <c r="Q23" s="120">
        <v>99</v>
      </c>
      <c r="R23" s="120">
        <v>99</v>
      </c>
      <c r="S23" s="120">
        <v>99</v>
      </c>
      <c r="T23" s="120">
        <v>99</v>
      </c>
      <c r="U23" s="120">
        <v>99</v>
      </c>
      <c r="V23" s="140">
        <f t="shared" si="4"/>
        <v>482</v>
      </c>
      <c r="W23" s="26">
        <f t="shared" si="5"/>
        <v>4</v>
      </c>
    </row>
    <row r="24" spans="1:23" ht="19.5" x14ac:dyDescent="0.35">
      <c r="A24" s="121">
        <v>21</v>
      </c>
      <c r="B24" s="100" t="s">
        <v>210</v>
      </c>
      <c r="C24" s="101" t="s">
        <v>28</v>
      </c>
      <c r="D24" s="134">
        <v>8</v>
      </c>
      <c r="E24" s="120">
        <v>99</v>
      </c>
      <c r="F24" s="120">
        <v>99</v>
      </c>
      <c r="G24" s="120">
        <v>99</v>
      </c>
      <c r="H24" s="120">
        <v>99</v>
      </c>
      <c r="I24" s="120">
        <v>99</v>
      </c>
      <c r="J24" s="120">
        <v>99</v>
      </c>
      <c r="K24" s="120">
        <v>99</v>
      </c>
      <c r="L24" s="120">
        <v>99</v>
      </c>
      <c r="M24" s="120">
        <v>99</v>
      </c>
      <c r="N24" s="120">
        <v>99</v>
      </c>
      <c r="O24" s="120">
        <v>99</v>
      </c>
      <c r="P24" s="120">
        <v>99</v>
      </c>
      <c r="Q24" s="120">
        <v>99</v>
      </c>
      <c r="R24" s="120">
        <v>99</v>
      </c>
      <c r="S24" s="120">
        <v>99</v>
      </c>
      <c r="T24" s="120">
        <v>99</v>
      </c>
      <c r="U24" s="120">
        <v>99</v>
      </c>
      <c r="V24" s="140">
        <f t="shared" si="4"/>
        <v>701</v>
      </c>
      <c r="W24" s="26">
        <f t="shared" si="5"/>
        <v>1</v>
      </c>
    </row>
    <row r="28" spans="1:23" ht="14" x14ac:dyDescent="0.3">
      <c r="B28" s="52" t="s">
        <v>65</v>
      </c>
      <c r="C28" s="52"/>
      <c r="D28" s="52"/>
      <c r="E28" s="53"/>
      <c r="F28" s="52"/>
    </row>
    <row r="29" spans="1:23" ht="15" x14ac:dyDescent="0.3">
      <c r="B29" s="54" t="s">
        <v>201</v>
      </c>
      <c r="C29" s="54" t="s">
        <v>269</v>
      </c>
      <c r="D29" s="54" t="s">
        <v>283</v>
      </c>
    </row>
  </sheetData>
  <sortState xmlns:xlrd2="http://schemas.microsoft.com/office/spreadsheetml/2017/richdata2" ref="A4:X25">
    <sortCondition ref="V4:V25"/>
  </sortState>
  <phoneticPr fontId="30" type="noConversion"/>
  <pageMargins left="0" right="0" top="0.98425196850393704" bottom="0.98425196850393704" header="0.51181102362204722" footer="0.51181102362204722"/>
  <pageSetup paperSize="9" scale="62" firstPageNumber="0" fitToHeight="0" orientation="landscape" r:id="rId1"/>
  <headerFooter alignWithMargins="0">
    <oddHeader>&amp;C&amp;"Times New Roman,Halvfet"&amp;14HV CUPEN FELTSKYTING 2017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X19"/>
  <sheetViews>
    <sheetView zoomScale="70" zoomScaleNormal="70" workbookViewId="0">
      <selection activeCell="T8" sqref="T8:U8"/>
    </sheetView>
  </sheetViews>
  <sheetFormatPr baseColWidth="10" defaultColWidth="12" defaultRowHeight="10.5" x14ac:dyDescent="0.25"/>
  <cols>
    <col min="1" max="1" width="5.69921875" style="9" customWidth="1"/>
    <col min="2" max="2" width="31.5" style="10" customWidth="1"/>
    <col min="3" max="3" width="21.69921875" style="10" customWidth="1"/>
    <col min="4" max="4" width="10.5" style="10" customWidth="1"/>
    <col min="5" max="8" width="10.5" style="9" customWidth="1"/>
    <col min="9" max="9" width="8.796875" style="9" customWidth="1"/>
    <col min="10" max="14" width="10.5" style="9" customWidth="1"/>
    <col min="15" max="15" width="7.796875" style="9" customWidth="1"/>
    <col min="16" max="21" width="10.5" style="9" customWidth="1"/>
    <col min="22" max="22" width="10.5" style="10" customWidth="1"/>
    <col min="23" max="23" width="12.09765625" style="10" customWidth="1"/>
    <col min="24" max="16384" width="12" style="10"/>
  </cols>
  <sheetData>
    <row r="1" spans="1:24" ht="19.5" x14ac:dyDescent="0.35">
      <c r="A1" s="11"/>
      <c r="B1" s="62" t="s">
        <v>273</v>
      </c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89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69" t="s">
        <v>3</v>
      </c>
      <c r="W2" s="26" t="s">
        <v>4</v>
      </c>
    </row>
    <row r="3" spans="1:24" ht="19.5" x14ac:dyDescent="0.35">
      <c r="A3" s="121">
        <v>1</v>
      </c>
      <c r="B3" s="97" t="s">
        <v>41</v>
      </c>
      <c r="C3" s="98" t="s">
        <v>28</v>
      </c>
      <c r="D3" s="134">
        <v>11</v>
      </c>
      <c r="E3" s="120">
        <v>99</v>
      </c>
      <c r="F3" s="120">
        <v>99</v>
      </c>
      <c r="G3" s="134">
        <v>7</v>
      </c>
      <c r="H3" s="120">
        <v>99</v>
      </c>
      <c r="I3" s="120">
        <v>99</v>
      </c>
      <c r="J3" s="134">
        <v>4</v>
      </c>
      <c r="K3" s="134">
        <v>2</v>
      </c>
      <c r="L3" s="134">
        <v>4</v>
      </c>
      <c r="M3" s="134">
        <v>5</v>
      </c>
      <c r="N3" s="134">
        <v>6</v>
      </c>
      <c r="O3" s="134">
        <v>1</v>
      </c>
      <c r="P3" s="134">
        <v>1</v>
      </c>
      <c r="Q3" s="134">
        <v>1</v>
      </c>
      <c r="R3" s="134">
        <v>2</v>
      </c>
      <c r="S3" s="134">
        <v>4</v>
      </c>
      <c r="T3" s="134">
        <v>5</v>
      </c>
      <c r="U3" s="134">
        <v>1</v>
      </c>
      <c r="V3" s="139">
        <f t="shared" ref="V3:V8" si="0">SMALL(D3:U3,1)+SMALL(D3:U3,2)+SMALL(D3:U3,3)+SMALL(D3:U3,4)+SMALL(D3:U3,5)+SMALL(D3:U3,6)+SMALL(D3:U3,7)+SMALL(D3:U3,8)</f>
        <v>16</v>
      </c>
      <c r="W3" s="26">
        <f t="shared" ref="W3:W8" si="1">COUNTIF(D3:U3,"&lt;99")</f>
        <v>14</v>
      </c>
    </row>
    <row r="4" spans="1:24" ht="19.5" x14ac:dyDescent="0.35">
      <c r="A4" s="121">
        <v>2</v>
      </c>
      <c r="B4" s="100" t="s">
        <v>38</v>
      </c>
      <c r="C4" s="101" t="s">
        <v>32</v>
      </c>
      <c r="D4" s="134">
        <v>2</v>
      </c>
      <c r="E4" s="134">
        <v>2</v>
      </c>
      <c r="F4" s="134">
        <v>5</v>
      </c>
      <c r="G4" s="120">
        <v>99</v>
      </c>
      <c r="H4" s="120">
        <v>99</v>
      </c>
      <c r="I4" s="120">
        <v>99</v>
      </c>
      <c r="J4" s="120">
        <v>99</v>
      </c>
      <c r="K4" s="120">
        <v>99</v>
      </c>
      <c r="L4" s="134">
        <v>1</v>
      </c>
      <c r="M4" s="134">
        <v>4</v>
      </c>
      <c r="N4" s="134">
        <v>4</v>
      </c>
      <c r="O4" s="134">
        <v>3</v>
      </c>
      <c r="P4" s="120">
        <v>99</v>
      </c>
      <c r="Q4" s="120">
        <v>99</v>
      </c>
      <c r="R4" s="134">
        <v>12</v>
      </c>
      <c r="S4" s="134">
        <v>1</v>
      </c>
      <c r="T4" s="134">
        <v>8</v>
      </c>
      <c r="U4" s="134">
        <v>2</v>
      </c>
      <c r="V4" s="139">
        <f t="shared" si="0"/>
        <v>19</v>
      </c>
      <c r="W4" s="26">
        <f t="shared" si="1"/>
        <v>11</v>
      </c>
    </row>
    <row r="5" spans="1:24" ht="19.5" x14ac:dyDescent="0.35">
      <c r="A5" s="121">
        <v>3</v>
      </c>
      <c r="B5" s="112" t="s">
        <v>117</v>
      </c>
      <c r="C5" s="101" t="s">
        <v>114</v>
      </c>
      <c r="D5" s="134">
        <v>1</v>
      </c>
      <c r="E5" s="134">
        <v>7</v>
      </c>
      <c r="F5" s="134">
        <v>2</v>
      </c>
      <c r="G5" s="120">
        <v>99</v>
      </c>
      <c r="H5" s="134">
        <v>12</v>
      </c>
      <c r="I5" s="134">
        <v>13</v>
      </c>
      <c r="J5" s="134">
        <v>13</v>
      </c>
      <c r="K5" s="134">
        <v>16</v>
      </c>
      <c r="L5" s="134">
        <v>10</v>
      </c>
      <c r="M5" s="134">
        <v>10</v>
      </c>
      <c r="N5" s="134">
        <v>1</v>
      </c>
      <c r="O5" s="120">
        <v>99</v>
      </c>
      <c r="P5" s="134">
        <v>3</v>
      </c>
      <c r="Q5" s="134">
        <v>5</v>
      </c>
      <c r="R5" s="120">
        <v>99</v>
      </c>
      <c r="S5" s="120">
        <v>99</v>
      </c>
      <c r="T5" s="134">
        <v>3</v>
      </c>
      <c r="U5" s="134">
        <v>10</v>
      </c>
      <c r="V5" s="139">
        <f t="shared" si="0"/>
        <v>32</v>
      </c>
      <c r="W5" s="26">
        <f t="shared" si="1"/>
        <v>14</v>
      </c>
    </row>
    <row r="6" spans="1:24" ht="19.5" x14ac:dyDescent="0.35">
      <c r="A6" s="121">
        <v>4</v>
      </c>
      <c r="B6" s="97" t="s">
        <v>43</v>
      </c>
      <c r="C6" s="98" t="s">
        <v>28</v>
      </c>
      <c r="D6" s="134">
        <v>3</v>
      </c>
      <c r="E6" s="120">
        <v>99</v>
      </c>
      <c r="F6" s="120">
        <v>99</v>
      </c>
      <c r="G6" s="134">
        <v>6</v>
      </c>
      <c r="H6" s="120">
        <v>99</v>
      </c>
      <c r="I6" s="120">
        <v>99</v>
      </c>
      <c r="J6" s="134">
        <v>3</v>
      </c>
      <c r="K6" s="134">
        <v>5</v>
      </c>
      <c r="L6" s="134">
        <v>8</v>
      </c>
      <c r="M6" s="134">
        <v>9</v>
      </c>
      <c r="N6" s="134">
        <v>13</v>
      </c>
      <c r="O6" s="134">
        <v>5</v>
      </c>
      <c r="P6" s="134">
        <v>4</v>
      </c>
      <c r="Q6" s="134">
        <v>10</v>
      </c>
      <c r="R6" s="134">
        <v>5</v>
      </c>
      <c r="S6" s="134">
        <v>3</v>
      </c>
      <c r="T6" s="134">
        <v>9</v>
      </c>
      <c r="U6" s="134">
        <v>99</v>
      </c>
      <c r="V6" s="139">
        <f t="shared" si="0"/>
        <v>34</v>
      </c>
      <c r="W6" s="26">
        <f t="shared" si="1"/>
        <v>13</v>
      </c>
    </row>
    <row r="7" spans="1:24" ht="19.5" x14ac:dyDescent="0.35">
      <c r="A7" s="121">
        <v>5</v>
      </c>
      <c r="B7" s="112" t="s">
        <v>58</v>
      </c>
      <c r="C7" s="101" t="s">
        <v>30</v>
      </c>
      <c r="D7" s="134">
        <v>5</v>
      </c>
      <c r="E7" s="134">
        <v>5</v>
      </c>
      <c r="F7" s="134">
        <v>4</v>
      </c>
      <c r="G7" s="134">
        <v>8</v>
      </c>
      <c r="H7" s="134">
        <v>3</v>
      </c>
      <c r="I7" s="134">
        <v>5</v>
      </c>
      <c r="J7" s="134">
        <v>8</v>
      </c>
      <c r="K7" s="134">
        <v>7</v>
      </c>
      <c r="L7" s="134">
        <v>7</v>
      </c>
      <c r="M7" s="134">
        <v>6</v>
      </c>
      <c r="N7" s="134">
        <v>5</v>
      </c>
      <c r="O7" s="134">
        <v>7</v>
      </c>
      <c r="P7" s="134">
        <v>7</v>
      </c>
      <c r="Q7" s="134">
        <v>6</v>
      </c>
      <c r="R7" s="134">
        <v>4</v>
      </c>
      <c r="S7" s="134">
        <v>6</v>
      </c>
      <c r="T7" s="134">
        <v>7</v>
      </c>
      <c r="U7" s="134">
        <v>6</v>
      </c>
      <c r="V7" s="139">
        <f t="shared" si="0"/>
        <v>37</v>
      </c>
      <c r="W7" s="26">
        <f t="shared" si="1"/>
        <v>18</v>
      </c>
    </row>
    <row r="8" spans="1:24" ht="19.5" x14ac:dyDescent="0.35">
      <c r="A8" s="121">
        <v>6</v>
      </c>
      <c r="B8" s="100" t="s">
        <v>96</v>
      </c>
      <c r="C8" s="101" t="s">
        <v>36</v>
      </c>
      <c r="D8" s="134">
        <v>13</v>
      </c>
      <c r="E8" s="120">
        <v>99</v>
      </c>
      <c r="F8" s="120">
        <v>99</v>
      </c>
      <c r="G8" s="120">
        <v>99</v>
      </c>
      <c r="H8" s="134">
        <v>5</v>
      </c>
      <c r="I8" s="134">
        <v>7</v>
      </c>
      <c r="J8" s="134">
        <v>6</v>
      </c>
      <c r="K8" s="134">
        <v>6</v>
      </c>
      <c r="L8" s="120">
        <v>99</v>
      </c>
      <c r="M8" s="120">
        <v>99</v>
      </c>
      <c r="N8" s="120">
        <v>99</v>
      </c>
      <c r="O8" s="120">
        <v>99</v>
      </c>
      <c r="P8" s="134">
        <v>9</v>
      </c>
      <c r="Q8" s="134">
        <v>3</v>
      </c>
      <c r="R8" s="134">
        <v>6</v>
      </c>
      <c r="S8" s="134">
        <v>5</v>
      </c>
      <c r="T8" s="120">
        <v>99</v>
      </c>
      <c r="U8" s="120">
        <v>99</v>
      </c>
      <c r="V8" s="152">
        <f t="shared" si="0"/>
        <v>47</v>
      </c>
      <c r="W8" s="26">
        <f t="shared" si="1"/>
        <v>9</v>
      </c>
    </row>
    <row r="9" spans="1:24" ht="15" x14ac:dyDescent="0.3">
      <c r="A9" s="77"/>
      <c r="B9" s="73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146"/>
      <c r="V9" s="148"/>
      <c r="W9" s="5"/>
    </row>
    <row r="10" spans="1:24" ht="19.5" x14ac:dyDescent="0.35">
      <c r="A10" s="121">
        <v>7</v>
      </c>
      <c r="B10" s="100" t="s">
        <v>74</v>
      </c>
      <c r="C10" s="101" t="s">
        <v>37</v>
      </c>
      <c r="D10" s="134">
        <v>6</v>
      </c>
      <c r="E10" s="134">
        <v>4</v>
      </c>
      <c r="F10" s="134">
        <v>8</v>
      </c>
      <c r="G10" s="134">
        <v>13</v>
      </c>
      <c r="H10" s="120">
        <v>99</v>
      </c>
      <c r="I10" s="120">
        <v>99</v>
      </c>
      <c r="J10" s="120">
        <v>99</v>
      </c>
      <c r="K10" s="120">
        <v>99</v>
      </c>
      <c r="L10" s="120">
        <v>99</v>
      </c>
      <c r="M10" s="120">
        <v>99</v>
      </c>
      <c r="N10" s="120">
        <v>99</v>
      </c>
      <c r="O10" s="120">
        <v>99</v>
      </c>
      <c r="P10" s="134">
        <v>8</v>
      </c>
      <c r="Q10" s="134">
        <v>8</v>
      </c>
      <c r="R10" s="134">
        <v>7</v>
      </c>
      <c r="S10" s="134">
        <v>10</v>
      </c>
      <c r="T10" s="134">
        <v>4</v>
      </c>
      <c r="U10" s="134">
        <v>8</v>
      </c>
      <c r="V10" s="139">
        <f t="shared" ref="V10:V15" si="2">SMALL(D10:U10,1)+SMALL(D10:U10,2)+SMALL(D10:U10,3)+SMALL(D10:U10,4)+SMALL(D10:U10,5)+SMALL(D10:U10,6)+SMALL(D10:U10,7)+SMALL(D10:U10,8)</f>
        <v>53</v>
      </c>
      <c r="W10" s="26">
        <f t="shared" ref="W10:W15" si="3">COUNTIF(D10:U10,"&lt;99")</f>
        <v>10</v>
      </c>
    </row>
    <row r="11" spans="1:24" ht="19.5" x14ac:dyDescent="0.35">
      <c r="A11" s="121">
        <v>8</v>
      </c>
      <c r="B11" s="111" t="s">
        <v>121</v>
      </c>
      <c r="C11" s="101" t="s">
        <v>118</v>
      </c>
      <c r="D11" s="134">
        <v>15</v>
      </c>
      <c r="E11" s="134">
        <v>11</v>
      </c>
      <c r="F11" s="134">
        <v>9</v>
      </c>
      <c r="G11" s="134">
        <v>11</v>
      </c>
      <c r="H11" s="120">
        <v>99</v>
      </c>
      <c r="I11" s="120">
        <v>99</v>
      </c>
      <c r="J11" s="120">
        <v>99</v>
      </c>
      <c r="K11" s="120">
        <v>99</v>
      </c>
      <c r="L11" s="134">
        <v>12</v>
      </c>
      <c r="M11" s="134">
        <v>13</v>
      </c>
      <c r="N11" s="134">
        <v>9</v>
      </c>
      <c r="O11" s="120">
        <v>99</v>
      </c>
      <c r="P11" s="134">
        <v>11</v>
      </c>
      <c r="Q11" s="134">
        <v>11</v>
      </c>
      <c r="R11" s="134">
        <v>11</v>
      </c>
      <c r="S11" s="134">
        <v>9</v>
      </c>
      <c r="T11" s="134">
        <v>2</v>
      </c>
      <c r="U11" s="134">
        <v>14</v>
      </c>
      <c r="V11" s="139">
        <f t="shared" si="2"/>
        <v>73</v>
      </c>
      <c r="W11" s="26">
        <f t="shared" si="3"/>
        <v>13</v>
      </c>
    </row>
    <row r="12" spans="1:24" ht="19.5" x14ac:dyDescent="0.35">
      <c r="A12" s="121">
        <v>9</v>
      </c>
      <c r="B12" s="100" t="s">
        <v>61</v>
      </c>
      <c r="C12" s="101" t="s">
        <v>33</v>
      </c>
      <c r="D12" s="134">
        <v>4</v>
      </c>
      <c r="E12" s="134">
        <v>8</v>
      </c>
      <c r="F12" s="120">
        <v>99</v>
      </c>
      <c r="G12" s="134">
        <v>12</v>
      </c>
      <c r="H12" s="134">
        <v>6</v>
      </c>
      <c r="I12" s="134">
        <v>12</v>
      </c>
      <c r="J12" s="134">
        <v>11</v>
      </c>
      <c r="K12" s="134">
        <v>13</v>
      </c>
      <c r="L12" s="120">
        <v>99</v>
      </c>
      <c r="M12" s="120">
        <v>99</v>
      </c>
      <c r="N12" s="134">
        <v>17</v>
      </c>
      <c r="O12" s="134">
        <v>12</v>
      </c>
      <c r="P12" s="120">
        <v>99</v>
      </c>
      <c r="Q12" s="120">
        <v>99</v>
      </c>
      <c r="R12" s="134">
        <v>15</v>
      </c>
      <c r="S12" s="134">
        <v>12</v>
      </c>
      <c r="T12" s="134">
        <v>13</v>
      </c>
      <c r="U12" s="134">
        <v>15</v>
      </c>
      <c r="V12" s="139">
        <f t="shared" si="2"/>
        <v>77</v>
      </c>
      <c r="W12" s="26">
        <f t="shared" si="3"/>
        <v>13</v>
      </c>
    </row>
    <row r="13" spans="1:24" ht="19.5" x14ac:dyDescent="0.35">
      <c r="A13" s="121">
        <v>10</v>
      </c>
      <c r="B13" s="97" t="s">
        <v>105</v>
      </c>
      <c r="C13" s="98" t="s">
        <v>34</v>
      </c>
      <c r="D13" s="134">
        <v>12</v>
      </c>
      <c r="E13" s="120">
        <v>99</v>
      </c>
      <c r="F13" s="120">
        <v>99</v>
      </c>
      <c r="G13" s="120">
        <v>99</v>
      </c>
      <c r="H13" s="120">
        <v>99</v>
      </c>
      <c r="I13" s="120">
        <v>99</v>
      </c>
      <c r="J13" s="120">
        <v>99</v>
      </c>
      <c r="K13" s="120">
        <v>99</v>
      </c>
      <c r="L13" s="134">
        <v>16</v>
      </c>
      <c r="M13" s="134">
        <v>16</v>
      </c>
      <c r="N13" s="120">
        <v>99</v>
      </c>
      <c r="O13" s="134">
        <v>9</v>
      </c>
      <c r="P13" s="120">
        <v>99</v>
      </c>
      <c r="Q13" s="120">
        <v>99</v>
      </c>
      <c r="R13" s="120">
        <v>99</v>
      </c>
      <c r="S13" s="120">
        <v>99</v>
      </c>
      <c r="T13" s="134">
        <v>6</v>
      </c>
      <c r="U13" s="120">
        <v>4</v>
      </c>
      <c r="V13" s="140">
        <f t="shared" si="2"/>
        <v>261</v>
      </c>
      <c r="W13" s="26">
        <f t="shared" si="3"/>
        <v>6</v>
      </c>
    </row>
    <row r="14" spans="1:24" ht="19.5" x14ac:dyDescent="0.35">
      <c r="A14" s="121">
        <v>11</v>
      </c>
      <c r="B14" s="97" t="s">
        <v>102</v>
      </c>
      <c r="C14" s="98" t="s">
        <v>103</v>
      </c>
      <c r="D14" s="134">
        <v>14</v>
      </c>
      <c r="E14" s="120">
        <v>99</v>
      </c>
      <c r="F14" s="120">
        <v>99</v>
      </c>
      <c r="G14" s="134">
        <v>9</v>
      </c>
      <c r="H14" s="120">
        <v>99</v>
      </c>
      <c r="I14" s="120">
        <v>99</v>
      </c>
      <c r="J14" s="134">
        <v>14</v>
      </c>
      <c r="K14" s="134">
        <v>15</v>
      </c>
      <c r="L14" s="120">
        <v>99</v>
      </c>
      <c r="M14" s="120">
        <v>99</v>
      </c>
      <c r="N14" s="120">
        <v>99</v>
      </c>
      <c r="O14" s="120">
        <v>99</v>
      </c>
      <c r="P14" s="120">
        <v>99</v>
      </c>
      <c r="Q14" s="120">
        <v>99</v>
      </c>
      <c r="R14" s="120">
        <v>99</v>
      </c>
      <c r="S14" s="120">
        <v>99</v>
      </c>
      <c r="T14" s="120">
        <v>99</v>
      </c>
      <c r="U14" s="120">
        <v>99</v>
      </c>
      <c r="V14" s="140">
        <f t="shared" si="2"/>
        <v>448</v>
      </c>
      <c r="W14" s="26">
        <f t="shared" si="3"/>
        <v>4</v>
      </c>
    </row>
    <row r="15" spans="1:24" ht="19.5" x14ac:dyDescent="0.35">
      <c r="A15" s="121">
        <v>12</v>
      </c>
      <c r="B15" s="117" t="s">
        <v>109</v>
      </c>
      <c r="C15" s="98" t="s">
        <v>107</v>
      </c>
      <c r="D15" s="120">
        <v>99</v>
      </c>
      <c r="E15" s="120">
        <v>99</v>
      </c>
      <c r="F15" s="134">
        <v>3</v>
      </c>
      <c r="G15" s="120">
        <v>99</v>
      </c>
      <c r="H15" s="120">
        <v>99</v>
      </c>
      <c r="I15" s="120">
        <v>99</v>
      </c>
      <c r="J15" s="120">
        <v>99</v>
      </c>
      <c r="K15" s="120">
        <v>99</v>
      </c>
      <c r="L15" s="134">
        <v>6</v>
      </c>
      <c r="M15" s="134">
        <v>2</v>
      </c>
      <c r="N15" s="120">
        <v>99</v>
      </c>
      <c r="O15" s="120">
        <v>99</v>
      </c>
      <c r="P15" s="120">
        <v>99</v>
      </c>
      <c r="Q15" s="120">
        <v>99</v>
      </c>
      <c r="R15" s="120">
        <v>99</v>
      </c>
      <c r="S15" s="120">
        <v>99</v>
      </c>
      <c r="T15" s="120">
        <v>99</v>
      </c>
      <c r="U15" s="120">
        <v>99</v>
      </c>
      <c r="V15" s="140">
        <f t="shared" si="2"/>
        <v>506</v>
      </c>
      <c r="W15" s="26">
        <f t="shared" si="3"/>
        <v>3</v>
      </c>
    </row>
    <row r="16" spans="1:24" ht="13" x14ac:dyDescent="0.3">
      <c r="A16" s="27"/>
    </row>
    <row r="17" spans="1:1" ht="13" x14ac:dyDescent="0.3">
      <c r="A17" s="27"/>
    </row>
    <row r="18" spans="1:1" ht="13" x14ac:dyDescent="0.3">
      <c r="A18" s="27"/>
    </row>
    <row r="19" spans="1:1" ht="13" x14ac:dyDescent="0.3">
      <c r="A19" s="27"/>
    </row>
  </sheetData>
  <sortState xmlns:xlrd2="http://schemas.microsoft.com/office/spreadsheetml/2017/richdata2" ref="A3:X15">
    <sortCondition ref="V3:V15"/>
  </sortState>
  <phoneticPr fontId="30" type="noConversion"/>
  <pageMargins left="0" right="0" top="0.98425196850393704" bottom="0.98425196850393704" header="0.51181102362204722" footer="0.51181102362204722"/>
  <pageSetup paperSize="9" scale="62" firstPageNumber="0" fitToHeight="0" orientation="landscape" r:id="rId1"/>
  <headerFooter alignWithMargins="0">
    <oddHeader>&amp;C&amp;"Times New Roman,Halvfet"&amp;14HV CUPEN FELTSKYTING 2017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00"/>
  </sheetPr>
  <dimension ref="A1:X15"/>
  <sheetViews>
    <sheetView zoomScale="65" zoomScaleNormal="65" workbookViewId="0">
      <selection activeCell="U13" sqref="U13"/>
    </sheetView>
  </sheetViews>
  <sheetFormatPr baseColWidth="10" defaultColWidth="12" defaultRowHeight="10.5" x14ac:dyDescent="0.25"/>
  <cols>
    <col min="1" max="1" width="5.69921875" style="9" customWidth="1"/>
    <col min="2" max="2" width="31.5" style="10" customWidth="1"/>
    <col min="3" max="3" width="9.69921875" style="10" customWidth="1"/>
    <col min="4" max="4" width="11.5" style="10" customWidth="1"/>
    <col min="5" max="21" width="11.5" style="9" customWidth="1"/>
    <col min="22" max="22" width="11.5" style="10" customWidth="1"/>
    <col min="23" max="23" width="13.296875" style="10" customWidth="1"/>
    <col min="24" max="16384" width="12" style="10"/>
  </cols>
  <sheetData>
    <row r="1" spans="1:24" ht="19.5" x14ac:dyDescent="0.35">
      <c r="A1" s="11"/>
      <c r="B1" s="62" t="s">
        <v>260</v>
      </c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3"/>
      <c r="W1" s="4"/>
      <c r="X1" s="4"/>
    </row>
    <row r="2" spans="1:24" ht="60" x14ac:dyDescent="0.25">
      <c r="A2" s="67"/>
      <c r="B2" s="68" t="s">
        <v>1</v>
      </c>
      <c r="C2" s="68" t="s">
        <v>2</v>
      </c>
      <c r="D2" s="89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69" t="s">
        <v>3</v>
      </c>
      <c r="W2" s="26" t="s">
        <v>4</v>
      </c>
      <c r="X2" s="5"/>
    </row>
    <row r="3" spans="1:24" ht="19.5" x14ac:dyDescent="0.35">
      <c r="A3" s="129">
        <v>1</v>
      </c>
      <c r="B3" s="100" t="s">
        <v>100</v>
      </c>
      <c r="C3" s="129" t="s">
        <v>73</v>
      </c>
      <c r="D3" s="120">
        <v>99</v>
      </c>
      <c r="E3" s="134">
        <v>2</v>
      </c>
      <c r="F3" s="134">
        <v>6</v>
      </c>
      <c r="G3" s="134">
        <v>8</v>
      </c>
      <c r="H3" s="134">
        <v>5</v>
      </c>
      <c r="I3" s="134">
        <v>1</v>
      </c>
      <c r="J3" s="134">
        <v>1</v>
      </c>
      <c r="K3" s="134">
        <v>1</v>
      </c>
      <c r="L3" s="120">
        <v>99</v>
      </c>
      <c r="M3" s="120">
        <v>99</v>
      </c>
      <c r="N3" s="120">
        <v>99</v>
      </c>
      <c r="O3" s="134">
        <v>2</v>
      </c>
      <c r="P3" s="134">
        <v>3</v>
      </c>
      <c r="Q3" s="134">
        <v>3</v>
      </c>
      <c r="R3" s="134">
        <v>3</v>
      </c>
      <c r="S3" s="134">
        <v>4</v>
      </c>
      <c r="T3" s="134">
        <v>1</v>
      </c>
      <c r="U3" s="134">
        <v>1</v>
      </c>
      <c r="V3" s="139">
        <f t="shared" ref="V3:V8" si="0">SMALL(D3:U3,1)+SMALL(D3:U3,2)+SMALL(D3:U3,3)+SMALL(D3:U3,4)+SMALL(D3:U3,5)+SMALL(D3:U3,6)+SMALL(D3:U3,7)+SMALL(D3:U3,8)</f>
        <v>12</v>
      </c>
      <c r="W3" s="26">
        <f t="shared" ref="W3:W8" si="1">COUNTIF(D3:U3,"&lt;99")</f>
        <v>14</v>
      </c>
      <c r="X3" s="5"/>
    </row>
    <row r="4" spans="1:24" ht="19.5" x14ac:dyDescent="0.35">
      <c r="A4" s="129">
        <v>2</v>
      </c>
      <c r="B4" s="144" t="s">
        <v>235</v>
      </c>
      <c r="C4" s="129" t="s">
        <v>193</v>
      </c>
      <c r="D4" s="134">
        <v>1</v>
      </c>
      <c r="E4" s="134">
        <v>3</v>
      </c>
      <c r="F4" s="134">
        <v>1</v>
      </c>
      <c r="G4" s="120">
        <v>99</v>
      </c>
      <c r="H4" s="134">
        <v>4</v>
      </c>
      <c r="I4" s="134">
        <v>5</v>
      </c>
      <c r="J4" s="134">
        <v>2</v>
      </c>
      <c r="K4" s="134">
        <v>4</v>
      </c>
      <c r="L4" s="134">
        <v>2</v>
      </c>
      <c r="M4" s="134">
        <v>1</v>
      </c>
      <c r="N4" s="120">
        <v>99</v>
      </c>
      <c r="O4" s="120">
        <v>99</v>
      </c>
      <c r="P4" s="120">
        <v>99</v>
      </c>
      <c r="Q4" s="120">
        <v>99</v>
      </c>
      <c r="R4" s="120">
        <v>99</v>
      </c>
      <c r="S4" s="120">
        <v>99</v>
      </c>
      <c r="T4" s="134">
        <v>4</v>
      </c>
      <c r="U4" s="134">
        <v>2</v>
      </c>
      <c r="V4" s="139">
        <f t="shared" si="0"/>
        <v>16</v>
      </c>
      <c r="W4" s="26">
        <f t="shared" si="1"/>
        <v>11</v>
      </c>
    </row>
    <row r="5" spans="1:24" ht="19.5" x14ac:dyDescent="0.35">
      <c r="A5" s="129">
        <v>3</v>
      </c>
      <c r="B5" s="130" t="s">
        <v>263</v>
      </c>
      <c r="C5" s="101" t="s">
        <v>264</v>
      </c>
      <c r="D5" s="120">
        <v>99</v>
      </c>
      <c r="E5" s="120">
        <v>99</v>
      </c>
      <c r="F5" s="120">
        <v>99</v>
      </c>
      <c r="G5" s="120">
        <v>99</v>
      </c>
      <c r="H5" s="120">
        <v>99</v>
      </c>
      <c r="I5" s="120">
        <v>99</v>
      </c>
      <c r="J5" s="134">
        <v>3</v>
      </c>
      <c r="K5" s="134">
        <v>5</v>
      </c>
      <c r="L5" s="134">
        <v>3</v>
      </c>
      <c r="M5" s="134">
        <v>3</v>
      </c>
      <c r="N5" s="120">
        <v>99</v>
      </c>
      <c r="O5" s="134">
        <v>1</v>
      </c>
      <c r="P5" s="134">
        <v>1</v>
      </c>
      <c r="Q5" s="134">
        <v>2</v>
      </c>
      <c r="R5" s="134">
        <v>6</v>
      </c>
      <c r="S5" s="134">
        <v>1</v>
      </c>
      <c r="T5" s="134">
        <v>5</v>
      </c>
      <c r="U5" s="134">
        <v>6</v>
      </c>
      <c r="V5" s="139">
        <f t="shared" si="0"/>
        <v>19</v>
      </c>
      <c r="W5" s="26">
        <f t="shared" si="1"/>
        <v>11</v>
      </c>
      <c r="X5" s="5"/>
    </row>
    <row r="6" spans="1:24" ht="19.5" x14ac:dyDescent="0.35">
      <c r="A6" s="129">
        <v>4</v>
      </c>
      <c r="B6" s="97" t="s">
        <v>194</v>
      </c>
      <c r="C6" s="137" t="s">
        <v>193</v>
      </c>
      <c r="D6" s="120">
        <v>99</v>
      </c>
      <c r="E6" s="134">
        <v>1</v>
      </c>
      <c r="F6" s="120">
        <v>99</v>
      </c>
      <c r="G6" s="134">
        <v>4</v>
      </c>
      <c r="H6" s="134">
        <v>7</v>
      </c>
      <c r="I6" s="134">
        <v>7</v>
      </c>
      <c r="J6" s="134">
        <v>6</v>
      </c>
      <c r="K6" s="134">
        <v>2</v>
      </c>
      <c r="L6" s="134">
        <v>5</v>
      </c>
      <c r="M6" s="134">
        <v>2</v>
      </c>
      <c r="N6" s="134">
        <v>1</v>
      </c>
      <c r="O6" s="134">
        <v>6</v>
      </c>
      <c r="P6" s="134">
        <v>7</v>
      </c>
      <c r="Q6" s="134">
        <v>7</v>
      </c>
      <c r="R6" s="134">
        <v>2</v>
      </c>
      <c r="S6" s="134">
        <v>5</v>
      </c>
      <c r="T6" s="134">
        <v>2</v>
      </c>
      <c r="U6" s="134">
        <v>5</v>
      </c>
      <c r="V6" s="139">
        <f t="shared" si="0"/>
        <v>19</v>
      </c>
      <c r="W6" s="26">
        <f t="shared" si="1"/>
        <v>16</v>
      </c>
    </row>
    <row r="7" spans="1:24" ht="19.5" x14ac:dyDescent="0.35">
      <c r="A7" s="129">
        <v>5</v>
      </c>
      <c r="B7" s="97" t="s">
        <v>80</v>
      </c>
      <c r="C7" s="137" t="s">
        <v>73</v>
      </c>
      <c r="D7" s="134">
        <v>3</v>
      </c>
      <c r="E7" s="134">
        <v>6</v>
      </c>
      <c r="F7" s="134">
        <v>2</v>
      </c>
      <c r="G7" s="134">
        <v>1</v>
      </c>
      <c r="H7" s="120">
        <v>99</v>
      </c>
      <c r="I7" s="120">
        <v>99</v>
      </c>
      <c r="J7" s="120">
        <v>99</v>
      </c>
      <c r="K7" s="120">
        <v>99</v>
      </c>
      <c r="L7" s="134">
        <v>1</v>
      </c>
      <c r="M7" s="134">
        <v>5</v>
      </c>
      <c r="N7" s="134">
        <v>3</v>
      </c>
      <c r="O7" s="134">
        <v>12</v>
      </c>
      <c r="P7" s="134">
        <v>4</v>
      </c>
      <c r="Q7" s="134">
        <v>4</v>
      </c>
      <c r="R7" s="134">
        <v>8</v>
      </c>
      <c r="S7" s="134">
        <v>3</v>
      </c>
      <c r="T7" s="120">
        <v>99</v>
      </c>
      <c r="U7" s="134">
        <v>7</v>
      </c>
      <c r="V7" s="139">
        <f t="shared" si="0"/>
        <v>21</v>
      </c>
      <c r="W7" s="26">
        <f t="shared" si="1"/>
        <v>13</v>
      </c>
    </row>
    <row r="8" spans="1:24" ht="19.5" x14ac:dyDescent="0.35">
      <c r="A8" s="129">
        <v>6</v>
      </c>
      <c r="B8" s="112" t="s">
        <v>113</v>
      </c>
      <c r="C8" s="129" t="s">
        <v>73</v>
      </c>
      <c r="D8" s="134">
        <v>5</v>
      </c>
      <c r="E8" s="134">
        <v>7</v>
      </c>
      <c r="F8" s="134">
        <v>10</v>
      </c>
      <c r="G8" s="134">
        <v>11</v>
      </c>
      <c r="H8" s="134">
        <v>1</v>
      </c>
      <c r="I8" s="134">
        <v>2</v>
      </c>
      <c r="J8" s="134">
        <v>5</v>
      </c>
      <c r="K8" s="134">
        <v>6</v>
      </c>
      <c r="L8" s="134">
        <v>4</v>
      </c>
      <c r="M8" s="134">
        <v>4</v>
      </c>
      <c r="N8" s="134">
        <v>7</v>
      </c>
      <c r="O8" s="134">
        <v>7</v>
      </c>
      <c r="P8" s="120">
        <v>99</v>
      </c>
      <c r="Q8" s="120">
        <v>99</v>
      </c>
      <c r="R8" s="134">
        <v>1</v>
      </c>
      <c r="S8" s="134">
        <v>7</v>
      </c>
      <c r="T8" s="134">
        <v>3</v>
      </c>
      <c r="U8" s="134">
        <v>8</v>
      </c>
      <c r="V8" s="139">
        <f t="shared" si="0"/>
        <v>25</v>
      </c>
      <c r="W8" s="26">
        <f t="shared" si="1"/>
        <v>16</v>
      </c>
      <c r="X8" s="5"/>
    </row>
    <row r="9" spans="1:24" ht="15" x14ac:dyDescent="0.3">
      <c r="A9" s="72"/>
      <c r="B9" s="158"/>
      <c r="C9" s="80"/>
      <c r="D9" s="80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163"/>
      <c r="V9" s="76"/>
      <c r="W9" s="26">
        <f>COUNTIF(E9:U9,"&lt;99")</f>
        <v>0</v>
      </c>
    </row>
    <row r="10" spans="1:24" ht="19.5" x14ac:dyDescent="0.35">
      <c r="A10" s="129">
        <v>7</v>
      </c>
      <c r="B10" s="101" t="s">
        <v>68</v>
      </c>
      <c r="C10" s="129" t="s">
        <v>73</v>
      </c>
      <c r="D10" s="134">
        <v>4</v>
      </c>
      <c r="E10" s="134">
        <v>4</v>
      </c>
      <c r="F10" s="134">
        <v>7</v>
      </c>
      <c r="G10" s="120">
        <v>99</v>
      </c>
      <c r="H10" s="134">
        <v>2</v>
      </c>
      <c r="I10" s="134">
        <v>3</v>
      </c>
      <c r="J10" s="134">
        <v>4</v>
      </c>
      <c r="K10" s="134">
        <v>3</v>
      </c>
      <c r="L10" s="120">
        <v>99</v>
      </c>
      <c r="M10" s="120">
        <v>99</v>
      </c>
      <c r="N10" s="120">
        <v>99</v>
      </c>
      <c r="O10" s="120">
        <v>99</v>
      </c>
      <c r="P10" s="134">
        <v>6</v>
      </c>
      <c r="Q10" s="134">
        <v>6</v>
      </c>
      <c r="R10" s="134">
        <v>7</v>
      </c>
      <c r="S10" s="134">
        <v>2</v>
      </c>
      <c r="T10" s="134">
        <v>7</v>
      </c>
      <c r="U10" s="134">
        <v>4</v>
      </c>
      <c r="V10" s="139">
        <f t="shared" ref="V10:V15" si="2">SMALL(D10:U10,1)+SMALL(D10:U10,2)+SMALL(D10:U10,3)+SMALL(D10:U10,4)+SMALL(D10:U10,5)+SMALL(D10:U10,6)+SMALL(D10:U10,7)+SMALL(D10:U10,8)</f>
        <v>26</v>
      </c>
      <c r="W10" s="26">
        <f t="shared" ref="W10:W15" si="3">COUNTIF(D10:U10,"&lt;99")</f>
        <v>13</v>
      </c>
    </row>
    <row r="11" spans="1:24" ht="19.5" x14ac:dyDescent="0.35">
      <c r="A11" s="129">
        <v>8</v>
      </c>
      <c r="B11" s="101" t="s">
        <v>132</v>
      </c>
      <c r="C11" s="129" t="s">
        <v>73</v>
      </c>
      <c r="D11" s="134">
        <v>7</v>
      </c>
      <c r="E11" s="134">
        <v>5</v>
      </c>
      <c r="F11" s="134">
        <v>19</v>
      </c>
      <c r="G11" s="134">
        <v>2</v>
      </c>
      <c r="H11" s="134">
        <v>6</v>
      </c>
      <c r="I11" s="134">
        <v>4</v>
      </c>
      <c r="J11" s="134">
        <v>8</v>
      </c>
      <c r="K11" s="134">
        <v>9</v>
      </c>
      <c r="L11" s="134">
        <v>6</v>
      </c>
      <c r="M11" s="134">
        <v>9</v>
      </c>
      <c r="N11" s="134">
        <v>6</v>
      </c>
      <c r="O11" s="134">
        <v>5</v>
      </c>
      <c r="P11" s="134">
        <v>2</v>
      </c>
      <c r="Q11" s="134">
        <v>5</v>
      </c>
      <c r="R11" s="134">
        <v>4</v>
      </c>
      <c r="S11" s="134">
        <v>6</v>
      </c>
      <c r="T11" s="134">
        <v>6</v>
      </c>
      <c r="U11" s="134">
        <v>9</v>
      </c>
      <c r="V11" s="139">
        <f t="shared" si="2"/>
        <v>33</v>
      </c>
      <c r="W11" s="26">
        <f t="shared" si="3"/>
        <v>18</v>
      </c>
    </row>
    <row r="12" spans="1:24" ht="19.5" x14ac:dyDescent="0.35">
      <c r="A12" s="129">
        <v>9</v>
      </c>
      <c r="B12" s="144" t="s">
        <v>209</v>
      </c>
      <c r="C12" s="129" t="s">
        <v>193</v>
      </c>
      <c r="D12" s="134">
        <v>2</v>
      </c>
      <c r="E12" s="134">
        <v>8</v>
      </c>
      <c r="F12" s="134">
        <v>5</v>
      </c>
      <c r="G12" s="134">
        <v>9</v>
      </c>
      <c r="H12" s="120">
        <v>99</v>
      </c>
      <c r="I12" s="120">
        <v>99</v>
      </c>
      <c r="J12" s="120">
        <v>99</v>
      </c>
      <c r="K12" s="120">
        <v>99</v>
      </c>
      <c r="L12" s="134">
        <v>8</v>
      </c>
      <c r="M12" s="134">
        <v>6</v>
      </c>
      <c r="N12" s="134">
        <v>4</v>
      </c>
      <c r="O12" s="134">
        <v>4</v>
      </c>
      <c r="P12" s="120">
        <v>99</v>
      </c>
      <c r="Q12" s="120">
        <v>99</v>
      </c>
      <c r="R12" s="134">
        <v>5</v>
      </c>
      <c r="S12" s="120">
        <v>99</v>
      </c>
      <c r="T12" s="120">
        <v>99</v>
      </c>
      <c r="U12" s="120">
        <v>99</v>
      </c>
      <c r="V12" s="139">
        <f t="shared" si="2"/>
        <v>42</v>
      </c>
      <c r="W12" s="26">
        <f t="shared" si="3"/>
        <v>9</v>
      </c>
    </row>
    <row r="13" spans="1:24" ht="19.5" x14ac:dyDescent="0.35">
      <c r="A13" s="129">
        <v>10</v>
      </c>
      <c r="B13" s="100" t="s">
        <v>234</v>
      </c>
      <c r="C13" s="129" t="s">
        <v>233</v>
      </c>
      <c r="D13" s="120">
        <v>99</v>
      </c>
      <c r="E13" s="134">
        <v>12</v>
      </c>
      <c r="F13" s="134">
        <v>3</v>
      </c>
      <c r="G13" s="120">
        <v>99</v>
      </c>
      <c r="H13" s="134">
        <v>8</v>
      </c>
      <c r="I13" s="134">
        <v>6</v>
      </c>
      <c r="J13" s="134">
        <v>7</v>
      </c>
      <c r="K13" s="134">
        <v>7</v>
      </c>
      <c r="L13" s="120">
        <v>99</v>
      </c>
      <c r="M13" s="120">
        <v>99</v>
      </c>
      <c r="N13" s="134">
        <v>2</v>
      </c>
      <c r="O13" s="134">
        <v>3</v>
      </c>
      <c r="P13" s="120">
        <v>99</v>
      </c>
      <c r="Q13" s="120">
        <v>99</v>
      </c>
      <c r="R13" s="120">
        <v>99</v>
      </c>
      <c r="S13" s="120">
        <v>99</v>
      </c>
      <c r="T13" s="134">
        <v>8</v>
      </c>
      <c r="U13" s="134">
        <v>10</v>
      </c>
      <c r="V13" s="139">
        <f t="shared" si="2"/>
        <v>44</v>
      </c>
      <c r="W13" s="26">
        <f t="shared" si="3"/>
        <v>10</v>
      </c>
      <c r="X13" s="5"/>
    </row>
    <row r="14" spans="1:24" ht="19.5" x14ac:dyDescent="0.35">
      <c r="A14" s="129">
        <v>11</v>
      </c>
      <c r="B14" s="101" t="s">
        <v>211</v>
      </c>
      <c r="C14" s="129" t="s">
        <v>73</v>
      </c>
      <c r="D14" s="120">
        <v>99</v>
      </c>
      <c r="E14" s="120">
        <v>99</v>
      </c>
      <c r="F14" s="134">
        <v>4</v>
      </c>
      <c r="G14" s="120">
        <v>99</v>
      </c>
      <c r="H14" s="134">
        <v>3</v>
      </c>
      <c r="I14" s="134">
        <v>8</v>
      </c>
      <c r="J14" s="134">
        <v>9</v>
      </c>
      <c r="K14" s="134">
        <v>8</v>
      </c>
      <c r="L14" s="134">
        <v>9</v>
      </c>
      <c r="M14" s="134">
        <v>8</v>
      </c>
      <c r="N14" s="120">
        <v>99</v>
      </c>
      <c r="O14" s="134">
        <v>10</v>
      </c>
      <c r="P14" s="120">
        <v>99</v>
      </c>
      <c r="Q14" s="120">
        <v>99</v>
      </c>
      <c r="R14" s="134">
        <v>9</v>
      </c>
      <c r="S14" s="134">
        <v>8</v>
      </c>
      <c r="T14" s="120">
        <v>99</v>
      </c>
      <c r="U14" s="120">
        <v>99</v>
      </c>
      <c r="V14" s="139">
        <f t="shared" si="2"/>
        <v>57</v>
      </c>
      <c r="W14" s="26">
        <f t="shared" si="3"/>
        <v>10</v>
      </c>
      <c r="X14" s="5"/>
    </row>
    <row r="15" spans="1:24" ht="19.5" x14ac:dyDescent="0.35">
      <c r="A15" s="129">
        <v>12</v>
      </c>
      <c r="B15" s="101" t="s">
        <v>226</v>
      </c>
      <c r="C15" s="129" t="s">
        <v>193</v>
      </c>
      <c r="D15" s="120">
        <v>99</v>
      </c>
      <c r="E15" s="134">
        <v>10</v>
      </c>
      <c r="F15" s="120">
        <v>99</v>
      </c>
      <c r="G15" s="134">
        <v>7</v>
      </c>
      <c r="H15" s="120">
        <v>99</v>
      </c>
      <c r="I15" s="120">
        <v>99</v>
      </c>
      <c r="J15" s="120">
        <v>99</v>
      </c>
      <c r="K15" s="120">
        <v>99</v>
      </c>
      <c r="L15" s="134">
        <v>7</v>
      </c>
      <c r="M15" s="134">
        <v>7</v>
      </c>
      <c r="N15" s="134">
        <v>9</v>
      </c>
      <c r="O15" s="120">
        <v>99</v>
      </c>
      <c r="P15" s="120">
        <v>99</v>
      </c>
      <c r="Q15" s="120">
        <v>99</v>
      </c>
      <c r="R15" s="120">
        <v>99</v>
      </c>
      <c r="S15" s="120">
        <v>99</v>
      </c>
      <c r="T15" s="120">
        <v>99</v>
      </c>
      <c r="U15" s="120">
        <v>99</v>
      </c>
      <c r="V15" s="140">
        <f t="shared" si="2"/>
        <v>337</v>
      </c>
      <c r="W15" s="26">
        <f t="shared" si="3"/>
        <v>5</v>
      </c>
      <c r="X15" s="5"/>
    </row>
  </sheetData>
  <sortState xmlns:xlrd2="http://schemas.microsoft.com/office/spreadsheetml/2017/richdata2" ref="A3:X15">
    <sortCondition ref="V3:V15"/>
  </sortState>
  <phoneticPr fontId="30" type="noConversion"/>
  <pageMargins left="0" right="0" top="0.98425196850393704" bottom="0.98425196850393704" header="0.51181102362204722" footer="0.51181102362204722"/>
  <pageSetup paperSize="9" scale="62" firstPageNumber="0" fitToHeight="0" orientation="landscape" horizontalDpi="300" verticalDpi="300" r:id="rId1"/>
  <headerFooter alignWithMargins="0">
    <oddHeader>&amp;C&amp;"Times New Roman,Halvfet"&amp;14HV CUPEN FELTSKYTING 2017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C40"/>
  <sheetViews>
    <sheetView zoomScale="70" zoomScaleNormal="70" workbookViewId="0">
      <selection activeCell="I7" sqref="I7"/>
    </sheetView>
  </sheetViews>
  <sheetFormatPr baseColWidth="10" defaultColWidth="12" defaultRowHeight="10.5" x14ac:dyDescent="0.25"/>
  <cols>
    <col min="1" max="1" width="24.8984375" style="8" customWidth="1"/>
    <col min="2" max="2" width="15.59765625" style="8" customWidth="1"/>
    <col min="3" max="3" width="14.19921875" style="8" customWidth="1"/>
    <col min="4" max="4" width="10.59765625" style="8" customWidth="1"/>
    <col min="5" max="5" width="11.19921875" style="8" customWidth="1"/>
    <col min="6" max="6" width="13.796875" style="8" customWidth="1"/>
    <col min="7" max="7" width="10.5" style="8" customWidth="1"/>
    <col min="8" max="8" width="11.796875" style="8" customWidth="1"/>
    <col min="9" max="9" width="12.09765625" style="8" customWidth="1"/>
    <col min="10" max="10" width="15.09765625" style="8" customWidth="1"/>
    <col min="11" max="11" width="12.59765625" style="8" customWidth="1"/>
    <col min="12" max="12" width="10" style="8" customWidth="1"/>
    <col min="13" max="15" width="16.296875" style="8" customWidth="1"/>
    <col min="16" max="16" width="13.296875" style="8" customWidth="1"/>
    <col min="17" max="17" width="16.296875" style="8" customWidth="1"/>
    <col min="18" max="18" width="12.19921875" style="8" customWidth="1"/>
    <col min="19" max="19" width="13" style="8" customWidth="1"/>
    <col min="20" max="20" width="12.09765625" style="8" customWidth="1"/>
    <col min="21" max="21" width="12.296875" style="8" customWidth="1"/>
    <col min="22" max="22" width="10.8984375" style="8" customWidth="1"/>
    <col min="23" max="16384" width="12" style="8"/>
  </cols>
  <sheetData>
    <row r="1" spans="1:29" ht="60.5" thickBot="1" x14ac:dyDescent="0.35">
      <c r="A1" s="15"/>
      <c r="B1" s="89" t="s">
        <v>158</v>
      </c>
      <c r="C1" s="89" t="s">
        <v>161</v>
      </c>
      <c r="D1" s="89" t="s">
        <v>159</v>
      </c>
      <c r="E1" s="89" t="s">
        <v>160</v>
      </c>
      <c r="F1" s="89" t="s">
        <v>162</v>
      </c>
      <c r="G1" s="89" t="s">
        <v>163</v>
      </c>
      <c r="H1" s="89" t="s">
        <v>164</v>
      </c>
      <c r="I1" s="89" t="s">
        <v>165</v>
      </c>
      <c r="J1" s="89" t="s">
        <v>167</v>
      </c>
      <c r="K1" s="89" t="s">
        <v>166</v>
      </c>
      <c r="L1" s="89" t="s">
        <v>168</v>
      </c>
      <c r="M1" s="89" t="s">
        <v>173</v>
      </c>
      <c r="N1" s="89" t="s">
        <v>174</v>
      </c>
      <c r="O1" s="89" t="s">
        <v>175</v>
      </c>
      <c r="P1" s="89" t="s">
        <v>176</v>
      </c>
      <c r="Q1" s="89" t="s">
        <v>177</v>
      </c>
      <c r="R1" s="89" t="s">
        <v>178</v>
      </c>
      <c r="S1" s="89" t="s">
        <v>179</v>
      </c>
      <c r="T1" s="16" t="s">
        <v>18</v>
      </c>
      <c r="W1" s="17"/>
      <c r="X1" s="161"/>
      <c r="Y1" s="162"/>
      <c r="Z1" s="162"/>
      <c r="AA1" s="162"/>
      <c r="AB1" s="162"/>
    </row>
    <row r="2" spans="1:29" ht="15.5" thickBot="1" x14ac:dyDescent="0.35">
      <c r="A2" s="50" t="s">
        <v>5</v>
      </c>
      <c r="B2" s="85"/>
      <c r="C2" s="33"/>
      <c r="D2" s="33"/>
      <c r="E2" s="92"/>
      <c r="F2" s="33"/>
      <c r="G2" s="33"/>
      <c r="H2" s="33"/>
      <c r="I2" s="33"/>
      <c r="J2" s="33"/>
      <c r="K2" s="92"/>
      <c r="L2" s="33"/>
      <c r="M2" s="33"/>
      <c r="N2" s="33"/>
      <c r="O2" s="33"/>
      <c r="P2" s="33"/>
      <c r="Q2" s="33"/>
      <c r="R2" s="33"/>
      <c r="S2" s="33"/>
      <c r="T2" s="18"/>
      <c r="U2" s="20"/>
      <c r="W2" s="19"/>
      <c r="X2" s="1"/>
      <c r="Z2" s="1"/>
      <c r="AA2" s="14"/>
      <c r="AB2" s="1"/>
    </row>
    <row r="3" spans="1:29" ht="15" x14ac:dyDescent="0.3">
      <c r="A3" s="48" t="s">
        <v>6</v>
      </c>
      <c r="B3" s="86">
        <v>7</v>
      </c>
      <c r="C3" s="86">
        <v>5</v>
      </c>
      <c r="D3" s="86">
        <v>5</v>
      </c>
      <c r="E3" s="86">
        <v>4</v>
      </c>
      <c r="F3" s="86">
        <v>1</v>
      </c>
      <c r="G3" s="86">
        <v>1</v>
      </c>
      <c r="H3" s="86">
        <v>5</v>
      </c>
      <c r="I3" s="86">
        <v>5</v>
      </c>
      <c r="J3" s="86">
        <v>3</v>
      </c>
      <c r="K3" s="86">
        <v>3</v>
      </c>
      <c r="L3" s="86">
        <v>1</v>
      </c>
      <c r="M3" s="86">
        <v>2</v>
      </c>
      <c r="N3" s="86">
        <v>1</v>
      </c>
      <c r="O3" s="86">
        <v>1</v>
      </c>
      <c r="P3" s="86">
        <v>3</v>
      </c>
      <c r="Q3" s="86">
        <v>3</v>
      </c>
      <c r="R3" s="86">
        <v>2</v>
      </c>
      <c r="S3" s="86">
        <v>0</v>
      </c>
      <c r="T3" s="51">
        <f>AVERAGE(B3:S3)</f>
        <v>2.8888888888888888</v>
      </c>
      <c r="U3" s="21"/>
      <c r="V3" s="20"/>
      <c r="X3" s="22"/>
      <c r="Z3" s="1"/>
      <c r="AA3" s="14"/>
      <c r="AB3" s="1"/>
      <c r="AC3" s="23"/>
    </row>
    <row r="4" spans="1:29" ht="15" x14ac:dyDescent="0.3">
      <c r="A4" s="49" t="s">
        <v>7</v>
      </c>
      <c r="B4" s="86">
        <v>25</v>
      </c>
      <c r="C4" s="86">
        <v>19</v>
      </c>
      <c r="D4" s="86">
        <v>15</v>
      </c>
      <c r="E4" s="86">
        <v>21</v>
      </c>
      <c r="F4" s="86">
        <v>13</v>
      </c>
      <c r="G4" s="86">
        <v>13</v>
      </c>
      <c r="H4" s="86">
        <v>18</v>
      </c>
      <c r="I4" s="86">
        <v>18</v>
      </c>
      <c r="J4" s="86">
        <v>14</v>
      </c>
      <c r="K4" s="86">
        <v>14</v>
      </c>
      <c r="L4" s="86">
        <v>12</v>
      </c>
      <c r="M4" s="86">
        <v>16</v>
      </c>
      <c r="N4" s="86">
        <v>12</v>
      </c>
      <c r="O4" s="86">
        <v>12</v>
      </c>
      <c r="P4" s="86">
        <v>12</v>
      </c>
      <c r="Q4" s="86">
        <v>12</v>
      </c>
      <c r="R4" s="86">
        <v>13</v>
      </c>
      <c r="S4" s="86">
        <v>0</v>
      </c>
      <c r="T4" s="51">
        <f t="shared" ref="T4:T9" si="0">AVERAGE(B4:S4)</f>
        <v>14.388888888888889</v>
      </c>
      <c r="U4" s="21"/>
      <c r="V4" s="20"/>
      <c r="X4" s="22"/>
      <c r="Z4" s="1"/>
      <c r="AA4" s="14"/>
      <c r="AB4" s="1"/>
      <c r="AC4" s="23"/>
    </row>
    <row r="5" spans="1:29" ht="15" x14ac:dyDescent="0.3">
      <c r="A5" s="49" t="s">
        <v>8</v>
      </c>
      <c r="B5" s="86">
        <v>5</v>
      </c>
      <c r="C5" s="86">
        <v>4</v>
      </c>
      <c r="D5" s="86">
        <v>2</v>
      </c>
      <c r="E5" s="86">
        <v>3</v>
      </c>
      <c r="F5" s="86">
        <v>2</v>
      </c>
      <c r="G5" s="86">
        <v>2</v>
      </c>
      <c r="H5" s="86">
        <v>3</v>
      </c>
      <c r="I5" s="86">
        <v>3</v>
      </c>
      <c r="J5" s="86">
        <v>3</v>
      </c>
      <c r="K5" s="86">
        <v>3</v>
      </c>
      <c r="L5" s="86">
        <v>2</v>
      </c>
      <c r="M5" s="86">
        <v>4</v>
      </c>
      <c r="N5" s="86">
        <v>0</v>
      </c>
      <c r="O5" s="86">
        <v>0</v>
      </c>
      <c r="P5" s="86">
        <v>4</v>
      </c>
      <c r="Q5" s="86">
        <v>2</v>
      </c>
      <c r="R5" s="86">
        <v>1</v>
      </c>
      <c r="S5" s="86">
        <v>0</v>
      </c>
      <c r="T5" s="51">
        <f t="shared" si="0"/>
        <v>2.3888888888888888</v>
      </c>
      <c r="U5" s="21"/>
      <c r="V5" s="20"/>
      <c r="X5" s="22"/>
      <c r="Z5" s="1"/>
      <c r="AA5" s="14"/>
      <c r="AB5" s="1"/>
      <c r="AC5" s="23"/>
    </row>
    <row r="6" spans="1:29" ht="15" x14ac:dyDescent="0.3">
      <c r="A6" s="49" t="s">
        <v>9</v>
      </c>
      <c r="B6" s="86">
        <v>22</v>
      </c>
      <c r="C6" s="86">
        <v>18</v>
      </c>
      <c r="D6" s="86">
        <v>21</v>
      </c>
      <c r="E6" s="86">
        <v>19</v>
      </c>
      <c r="F6" s="86">
        <v>6</v>
      </c>
      <c r="G6" s="86">
        <v>6</v>
      </c>
      <c r="H6" s="86">
        <v>14</v>
      </c>
      <c r="I6" s="86">
        <v>14</v>
      </c>
      <c r="J6" s="86">
        <v>15</v>
      </c>
      <c r="K6" s="86">
        <v>15</v>
      </c>
      <c r="L6" s="86">
        <v>16</v>
      </c>
      <c r="M6" s="86">
        <v>18</v>
      </c>
      <c r="N6" s="86">
        <v>8</v>
      </c>
      <c r="O6" s="86">
        <v>8</v>
      </c>
      <c r="P6" s="86">
        <v>9</v>
      </c>
      <c r="Q6" s="86">
        <v>7</v>
      </c>
      <c r="R6" s="86">
        <v>12</v>
      </c>
      <c r="S6" s="86">
        <v>0</v>
      </c>
      <c r="T6" s="51">
        <f t="shared" si="0"/>
        <v>12.666666666666666</v>
      </c>
      <c r="U6" s="21"/>
      <c r="V6" s="20"/>
      <c r="X6" s="22"/>
      <c r="Z6" s="1"/>
      <c r="AA6" s="14"/>
      <c r="AB6" s="1"/>
      <c r="AC6" s="23"/>
    </row>
    <row r="7" spans="1:29" ht="15" x14ac:dyDescent="0.3">
      <c r="A7" s="49" t="s">
        <v>10</v>
      </c>
      <c r="B7" s="86">
        <v>29</v>
      </c>
      <c r="C7" s="86">
        <v>22</v>
      </c>
      <c r="D7" s="86">
        <v>24</v>
      </c>
      <c r="E7" s="86">
        <v>29</v>
      </c>
      <c r="F7" s="86">
        <v>31</v>
      </c>
      <c r="G7" s="86">
        <v>31</v>
      </c>
      <c r="H7" s="86">
        <v>34</v>
      </c>
      <c r="I7" s="86">
        <v>34</v>
      </c>
      <c r="J7" s="86">
        <v>26</v>
      </c>
      <c r="K7" s="86">
        <v>26</v>
      </c>
      <c r="L7" s="86">
        <v>23</v>
      </c>
      <c r="M7" s="86">
        <v>16</v>
      </c>
      <c r="N7" s="86">
        <v>10</v>
      </c>
      <c r="O7" s="86">
        <v>12</v>
      </c>
      <c r="P7" s="86">
        <v>15</v>
      </c>
      <c r="Q7" s="86">
        <v>12</v>
      </c>
      <c r="R7" s="86">
        <v>14</v>
      </c>
      <c r="S7" s="86">
        <v>0</v>
      </c>
      <c r="T7" s="51">
        <f t="shared" si="0"/>
        <v>21.555555555555557</v>
      </c>
      <c r="U7" s="21"/>
      <c r="V7" s="20"/>
      <c r="X7" s="22"/>
      <c r="Z7" s="1"/>
      <c r="AA7" s="14"/>
      <c r="AB7" s="1"/>
      <c r="AC7" s="23"/>
    </row>
    <row r="8" spans="1:29" ht="15" x14ac:dyDescent="0.3">
      <c r="A8" s="49" t="s">
        <v>11</v>
      </c>
      <c r="B8" s="86">
        <v>16</v>
      </c>
      <c r="C8" s="86">
        <v>11</v>
      </c>
      <c r="D8" s="86">
        <v>12</v>
      </c>
      <c r="E8" s="86">
        <v>13</v>
      </c>
      <c r="F8" s="86">
        <v>14</v>
      </c>
      <c r="G8" s="86">
        <v>14</v>
      </c>
      <c r="H8" s="86">
        <v>16</v>
      </c>
      <c r="I8" s="86">
        <v>16</v>
      </c>
      <c r="J8" s="86">
        <v>18</v>
      </c>
      <c r="K8" s="86">
        <v>18</v>
      </c>
      <c r="L8" s="86">
        <v>17</v>
      </c>
      <c r="M8" s="86">
        <v>12</v>
      </c>
      <c r="N8" s="86">
        <v>11</v>
      </c>
      <c r="O8" s="86">
        <v>11</v>
      </c>
      <c r="P8" s="86">
        <v>16</v>
      </c>
      <c r="Q8" s="86">
        <v>13</v>
      </c>
      <c r="R8" s="86">
        <v>13</v>
      </c>
      <c r="S8" s="86">
        <v>0</v>
      </c>
      <c r="T8" s="51">
        <f t="shared" si="0"/>
        <v>13.388888888888889</v>
      </c>
      <c r="U8" s="21"/>
      <c r="V8" s="20"/>
      <c r="X8" s="22"/>
      <c r="Z8" s="1"/>
      <c r="AA8" s="14"/>
      <c r="AB8" s="1"/>
      <c r="AC8" s="23"/>
    </row>
    <row r="9" spans="1:29" ht="12" customHeight="1" x14ac:dyDescent="0.3">
      <c r="A9" s="49" t="s">
        <v>22</v>
      </c>
      <c r="B9" s="86">
        <v>12</v>
      </c>
      <c r="C9" s="86">
        <v>8</v>
      </c>
      <c r="D9" s="86">
        <v>4</v>
      </c>
      <c r="E9" s="86">
        <v>12</v>
      </c>
      <c r="F9" s="86">
        <v>5</v>
      </c>
      <c r="G9" s="86">
        <v>5</v>
      </c>
      <c r="H9" s="86">
        <v>9</v>
      </c>
      <c r="I9" s="86">
        <v>9</v>
      </c>
      <c r="J9" s="86">
        <v>6</v>
      </c>
      <c r="K9" s="86">
        <v>6</v>
      </c>
      <c r="L9" s="86">
        <v>8</v>
      </c>
      <c r="M9" s="86">
        <v>6</v>
      </c>
      <c r="N9" s="86">
        <v>6</v>
      </c>
      <c r="O9" s="86">
        <v>6</v>
      </c>
      <c r="P9" s="86">
        <v>10</v>
      </c>
      <c r="Q9" s="86">
        <v>6</v>
      </c>
      <c r="R9" s="86">
        <v>5</v>
      </c>
      <c r="S9" s="86">
        <v>0</v>
      </c>
      <c r="T9" s="51">
        <f t="shared" si="0"/>
        <v>6.833333333333333</v>
      </c>
      <c r="U9" s="21"/>
      <c r="V9" s="20"/>
      <c r="X9" s="22"/>
      <c r="Z9" s="1"/>
      <c r="AA9" s="14"/>
      <c r="AB9" s="1"/>
      <c r="AC9" s="23"/>
    </row>
    <row r="10" spans="1:29" ht="12" customHeight="1" x14ac:dyDescent="0.3">
      <c r="A10" s="49" t="s">
        <v>86</v>
      </c>
      <c r="B10" s="86">
        <v>5</v>
      </c>
      <c r="C10" s="86">
        <v>1</v>
      </c>
      <c r="D10" s="86">
        <v>3</v>
      </c>
      <c r="E10" s="86">
        <v>3</v>
      </c>
      <c r="F10" s="86">
        <v>8</v>
      </c>
      <c r="G10" s="86">
        <v>8</v>
      </c>
      <c r="H10" s="86">
        <v>7</v>
      </c>
      <c r="I10" s="86">
        <v>7</v>
      </c>
      <c r="J10" s="86">
        <v>6</v>
      </c>
      <c r="K10" s="86">
        <v>6</v>
      </c>
      <c r="L10" s="86">
        <v>5</v>
      </c>
      <c r="M10" s="86">
        <v>1</v>
      </c>
      <c r="N10" s="86">
        <v>0</v>
      </c>
      <c r="O10" s="86">
        <v>1</v>
      </c>
      <c r="P10" s="86">
        <v>2</v>
      </c>
      <c r="Q10" s="86">
        <v>2</v>
      </c>
      <c r="R10" s="86">
        <v>1</v>
      </c>
      <c r="S10" s="86">
        <v>0</v>
      </c>
      <c r="T10" s="51">
        <f t="shared" ref="T10:T11" si="1">AVERAGE(B10:S10)</f>
        <v>3.6666666666666665</v>
      </c>
      <c r="U10" s="21"/>
      <c r="V10" s="20"/>
      <c r="X10" s="22"/>
      <c r="Z10" s="1"/>
      <c r="AA10" s="14"/>
      <c r="AB10" s="1"/>
      <c r="AC10" s="23"/>
    </row>
    <row r="11" spans="1:29" ht="12" customHeight="1" x14ac:dyDescent="0.3">
      <c r="A11" s="49" t="s">
        <v>24</v>
      </c>
      <c r="B11" s="86">
        <v>9</v>
      </c>
      <c r="C11" s="86">
        <v>13</v>
      </c>
      <c r="D11" s="86">
        <v>11</v>
      </c>
      <c r="E11" s="86">
        <v>11</v>
      </c>
      <c r="F11" s="86">
        <v>8</v>
      </c>
      <c r="G11" s="86">
        <v>8</v>
      </c>
      <c r="H11" s="86">
        <v>9</v>
      </c>
      <c r="I11" s="86">
        <v>9</v>
      </c>
      <c r="J11" s="86">
        <v>9</v>
      </c>
      <c r="K11" s="86">
        <v>9</v>
      </c>
      <c r="L11" s="86">
        <v>9</v>
      </c>
      <c r="M11" s="86">
        <v>12</v>
      </c>
      <c r="N11" s="86">
        <v>7</v>
      </c>
      <c r="O11" s="86">
        <v>7</v>
      </c>
      <c r="P11" s="86">
        <v>9</v>
      </c>
      <c r="Q11" s="86">
        <v>8</v>
      </c>
      <c r="R11" s="86">
        <v>8</v>
      </c>
      <c r="S11" s="86">
        <v>0</v>
      </c>
      <c r="T11" s="51">
        <f t="shared" si="1"/>
        <v>8.6666666666666661</v>
      </c>
      <c r="U11" s="21"/>
      <c r="V11" s="20"/>
      <c r="X11" s="22"/>
      <c r="Z11" s="1"/>
      <c r="AA11" s="14"/>
      <c r="AB11" s="1"/>
      <c r="AC11" s="23"/>
    </row>
    <row r="12" spans="1:29" ht="15" x14ac:dyDescent="0.3">
      <c r="A12" s="50" t="s">
        <v>12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51"/>
      <c r="X12" s="22"/>
      <c r="Z12" s="1"/>
      <c r="AA12" s="14"/>
      <c r="AB12" s="1"/>
      <c r="AC12" s="23"/>
    </row>
    <row r="13" spans="1:29" ht="15" x14ac:dyDescent="0.3">
      <c r="A13" s="49" t="s">
        <v>13</v>
      </c>
      <c r="B13" s="86">
        <v>0</v>
      </c>
      <c r="C13" s="86">
        <v>7</v>
      </c>
      <c r="D13" s="86">
        <v>12</v>
      </c>
      <c r="E13" s="86">
        <v>10</v>
      </c>
      <c r="F13" s="86">
        <v>7</v>
      </c>
      <c r="G13" s="86">
        <v>7</v>
      </c>
      <c r="H13" s="86">
        <v>7</v>
      </c>
      <c r="I13" s="86">
        <v>7</v>
      </c>
      <c r="J13" s="86">
        <v>4</v>
      </c>
      <c r="K13" s="86">
        <v>4</v>
      </c>
      <c r="L13" s="86">
        <v>6</v>
      </c>
      <c r="M13" s="86">
        <v>11</v>
      </c>
      <c r="N13" s="86">
        <v>5</v>
      </c>
      <c r="O13" s="86">
        <v>2</v>
      </c>
      <c r="P13" s="86">
        <v>4</v>
      </c>
      <c r="Q13" s="86">
        <v>1</v>
      </c>
      <c r="R13" s="86">
        <v>3</v>
      </c>
      <c r="S13" s="86">
        <v>0</v>
      </c>
      <c r="T13" s="51">
        <f t="shared" ref="T13:T20" si="2">AVERAGE(C13:S13)</f>
        <v>5.7058823529411766</v>
      </c>
      <c r="X13" s="22"/>
      <c r="Z13" s="1"/>
      <c r="AA13" s="14"/>
      <c r="AB13" s="1"/>
      <c r="AC13" s="23"/>
    </row>
    <row r="14" spans="1:29" ht="15" x14ac:dyDescent="0.3">
      <c r="A14" s="49" t="s">
        <v>14</v>
      </c>
      <c r="B14" s="86">
        <v>5</v>
      </c>
      <c r="C14" s="86">
        <v>14</v>
      </c>
      <c r="D14" s="86">
        <v>21</v>
      </c>
      <c r="E14" s="86">
        <v>17</v>
      </c>
      <c r="F14" s="86">
        <v>15</v>
      </c>
      <c r="G14" s="86">
        <v>15</v>
      </c>
      <c r="H14" s="86">
        <v>22</v>
      </c>
      <c r="I14" s="86">
        <v>22</v>
      </c>
      <c r="J14" s="86">
        <v>14</v>
      </c>
      <c r="K14" s="86">
        <v>14</v>
      </c>
      <c r="L14" s="86">
        <v>12</v>
      </c>
      <c r="M14" s="86">
        <v>16</v>
      </c>
      <c r="N14" s="86">
        <v>8</v>
      </c>
      <c r="O14" s="86">
        <v>5</v>
      </c>
      <c r="P14" s="86">
        <v>10</v>
      </c>
      <c r="Q14" s="86">
        <v>8</v>
      </c>
      <c r="R14" s="86">
        <v>11</v>
      </c>
      <c r="S14" s="86">
        <v>0</v>
      </c>
      <c r="T14" s="51">
        <f t="shared" si="2"/>
        <v>13.176470588235293</v>
      </c>
      <c r="X14" s="22"/>
      <c r="Z14" s="1"/>
      <c r="AA14" s="14"/>
      <c r="AB14" s="1"/>
      <c r="AC14" s="23"/>
    </row>
    <row r="15" spans="1:29" ht="15" x14ac:dyDescent="0.3">
      <c r="A15" s="49" t="s">
        <v>15</v>
      </c>
      <c r="B15" s="86">
        <v>5</v>
      </c>
      <c r="C15" s="86">
        <v>14</v>
      </c>
      <c r="D15" s="86">
        <v>19</v>
      </c>
      <c r="E15" s="86">
        <v>20</v>
      </c>
      <c r="F15" s="86">
        <v>15</v>
      </c>
      <c r="G15" s="86">
        <v>15</v>
      </c>
      <c r="H15" s="86">
        <v>20</v>
      </c>
      <c r="I15" s="86">
        <v>20</v>
      </c>
      <c r="J15" s="86">
        <v>16</v>
      </c>
      <c r="K15" s="86">
        <v>16</v>
      </c>
      <c r="L15" s="86">
        <v>19</v>
      </c>
      <c r="M15" s="86">
        <v>20</v>
      </c>
      <c r="N15" s="86">
        <v>12</v>
      </c>
      <c r="O15" s="86">
        <v>14</v>
      </c>
      <c r="P15" s="86">
        <v>16</v>
      </c>
      <c r="Q15" s="86">
        <v>11</v>
      </c>
      <c r="R15" s="86">
        <v>15</v>
      </c>
      <c r="S15" s="86">
        <v>0</v>
      </c>
      <c r="T15" s="51">
        <f t="shared" si="2"/>
        <v>15.411764705882353</v>
      </c>
      <c r="X15" s="22"/>
      <c r="Z15" s="1"/>
      <c r="AA15" s="14"/>
      <c r="AB15" s="1"/>
      <c r="AC15" s="23"/>
    </row>
    <row r="16" spans="1:29" ht="15" x14ac:dyDescent="0.3">
      <c r="A16" s="49" t="s">
        <v>16</v>
      </c>
      <c r="B16" s="86">
        <v>0</v>
      </c>
      <c r="C16" s="86">
        <v>8</v>
      </c>
      <c r="D16" s="86">
        <v>13</v>
      </c>
      <c r="E16" s="86">
        <v>9</v>
      </c>
      <c r="F16" s="86">
        <v>8</v>
      </c>
      <c r="G16" s="86">
        <v>8</v>
      </c>
      <c r="H16" s="86">
        <v>11</v>
      </c>
      <c r="I16" s="86">
        <v>11</v>
      </c>
      <c r="J16" s="86">
        <v>14</v>
      </c>
      <c r="K16" s="86">
        <v>14</v>
      </c>
      <c r="L16" s="86">
        <v>19</v>
      </c>
      <c r="M16" s="86">
        <v>10</v>
      </c>
      <c r="N16" s="86">
        <v>10</v>
      </c>
      <c r="O16" s="86">
        <v>9</v>
      </c>
      <c r="P16" s="86">
        <v>16</v>
      </c>
      <c r="Q16" s="86">
        <v>20</v>
      </c>
      <c r="R16" s="86">
        <v>10</v>
      </c>
      <c r="S16" s="86">
        <v>0</v>
      </c>
      <c r="T16" s="51">
        <f t="shared" si="2"/>
        <v>11.176470588235293</v>
      </c>
      <c r="X16" s="22"/>
      <c r="Z16" s="1"/>
      <c r="AA16" s="14"/>
      <c r="AB16" s="1"/>
      <c r="AC16" s="23"/>
    </row>
    <row r="17" spans="1:29" ht="15" x14ac:dyDescent="0.3">
      <c r="A17" s="49" t="s">
        <v>124</v>
      </c>
      <c r="B17" s="86">
        <v>0</v>
      </c>
      <c r="C17" s="86">
        <v>4</v>
      </c>
      <c r="D17" s="86">
        <v>11</v>
      </c>
      <c r="E17" s="86">
        <v>14</v>
      </c>
      <c r="F17" s="86">
        <v>10</v>
      </c>
      <c r="G17" s="86">
        <v>10</v>
      </c>
      <c r="H17" s="86">
        <v>9</v>
      </c>
      <c r="I17" s="86">
        <v>9</v>
      </c>
      <c r="J17" s="86">
        <v>10</v>
      </c>
      <c r="K17" s="86">
        <v>10</v>
      </c>
      <c r="L17" s="86">
        <v>12</v>
      </c>
      <c r="M17" s="86">
        <v>6</v>
      </c>
      <c r="N17" s="86">
        <v>12</v>
      </c>
      <c r="O17" s="86">
        <v>12</v>
      </c>
      <c r="P17" s="86">
        <v>14</v>
      </c>
      <c r="Q17" s="86">
        <v>14</v>
      </c>
      <c r="R17" s="86">
        <v>13</v>
      </c>
      <c r="S17" s="86">
        <v>0</v>
      </c>
      <c r="T17" s="51">
        <f t="shared" si="2"/>
        <v>10</v>
      </c>
      <c r="X17" s="22"/>
      <c r="Z17" s="1"/>
      <c r="AA17" s="14"/>
      <c r="AB17" s="1"/>
      <c r="AC17" s="23"/>
    </row>
    <row r="18" spans="1:29" ht="15" x14ac:dyDescent="0.3">
      <c r="A18" s="49" t="s">
        <v>87</v>
      </c>
      <c r="B18" s="86">
        <v>0</v>
      </c>
      <c r="C18" s="86">
        <v>7</v>
      </c>
      <c r="D18" s="86">
        <v>3</v>
      </c>
      <c r="E18" s="86">
        <v>8</v>
      </c>
      <c r="F18" s="86">
        <v>4</v>
      </c>
      <c r="G18" s="86">
        <v>4</v>
      </c>
      <c r="H18" s="86">
        <v>1</v>
      </c>
      <c r="I18" s="86">
        <v>1</v>
      </c>
      <c r="J18" s="86">
        <v>8</v>
      </c>
      <c r="K18" s="86">
        <v>8</v>
      </c>
      <c r="L18" s="86">
        <v>4</v>
      </c>
      <c r="M18" s="86">
        <v>10</v>
      </c>
      <c r="N18" s="86">
        <v>2</v>
      </c>
      <c r="O18" s="86">
        <v>1</v>
      </c>
      <c r="P18" s="86">
        <v>4</v>
      </c>
      <c r="Q18" s="86">
        <v>5</v>
      </c>
      <c r="R18" s="86">
        <v>1</v>
      </c>
      <c r="S18" s="86">
        <v>0</v>
      </c>
      <c r="T18" s="51">
        <f t="shared" si="2"/>
        <v>4.1764705882352944</v>
      </c>
      <c r="U18" s="21"/>
      <c r="V18" s="20"/>
      <c r="X18" s="22"/>
      <c r="Z18" s="1"/>
      <c r="AA18" s="14"/>
      <c r="AB18" s="1"/>
      <c r="AC18" s="23"/>
    </row>
    <row r="19" spans="1:29" ht="15" x14ac:dyDescent="0.3">
      <c r="A19" s="49" t="s">
        <v>88</v>
      </c>
      <c r="B19" s="86">
        <v>0</v>
      </c>
      <c r="C19" s="86">
        <v>1</v>
      </c>
      <c r="D19" s="86">
        <v>2</v>
      </c>
      <c r="E19" s="86">
        <v>2</v>
      </c>
      <c r="F19" s="86">
        <v>5</v>
      </c>
      <c r="G19" s="86">
        <v>5</v>
      </c>
      <c r="H19" s="86">
        <v>8</v>
      </c>
      <c r="I19" s="86">
        <v>8</v>
      </c>
      <c r="J19" s="86">
        <v>1</v>
      </c>
      <c r="K19" s="86">
        <v>1</v>
      </c>
      <c r="L19" s="86">
        <v>2</v>
      </c>
      <c r="M19" s="86">
        <v>2</v>
      </c>
      <c r="N19" s="86">
        <v>0</v>
      </c>
      <c r="O19" s="86">
        <v>0</v>
      </c>
      <c r="P19" s="86">
        <v>2</v>
      </c>
      <c r="Q19" s="86">
        <v>2</v>
      </c>
      <c r="R19" s="86">
        <v>0</v>
      </c>
      <c r="S19" s="86">
        <v>0</v>
      </c>
      <c r="T19" s="51">
        <f t="shared" si="2"/>
        <v>2.4117647058823528</v>
      </c>
    </row>
    <row r="20" spans="1:29" ht="15.5" thickBot="1" x14ac:dyDescent="0.35">
      <c r="A20" s="49" t="s">
        <v>89</v>
      </c>
      <c r="B20" s="86">
        <v>0</v>
      </c>
      <c r="C20" s="86">
        <v>0</v>
      </c>
      <c r="D20" s="86">
        <v>1</v>
      </c>
      <c r="E20" s="86">
        <v>0</v>
      </c>
      <c r="F20" s="86">
        <v>1</v>
      </c>
      <c r="G20" s="86">
        <v>1</v>
      </c>
      <c r="H20" s="86">
        <v>1</v>
      </c>
      <c r="I20" s="86">
        <v>1</v>
      </c>
      <c r="J20" s="86">
        <v>0</v>
      </c>
      <c r="K20" s="86">
        <v>0</v>
      </c>
      <c r="L20" s="86">
        <v>0</v>
      </c>
      <c r="M20" s="86">
        <v>0</v>
      </c>
      <c r="N20" s="86">
        <v>3</v>
      </c>
      <c r="O20" s="86">
        <v>2</v>
      </c>
      <c r="P20" s="86">
        <v>0</v>
      </c>
      <c r="Q20" s="86">
        <v>3</v>
      </c>
      <c r="R20" s="86">
        <v>0</v>
      </c>
      <c r="S20" s="86">
        <v>0</v>
      </c>
      <c r="T20" s="51">
        <f t="shared" si="2"/>
        <v>0.76470588235294112</v>
      </c>
    </row>
    <row r="21" spans="1:29" ht="15.5" thickBot="1" x14ac:dyDescent="0.35">
      <c r="A21" s="88" t="s">
        <v>17</v>
      </c>
      <c r="B21" s="87">
        <f>SUM(B3:B20)</f>
        <v>140</v>
      </c>
      <c r="C21" s="91">
        <f>SUM(C3:C20)</f>
        <v>156</v>
      </c>
      <c r="D21" s="91">
        <f>SUM(D3:D20)</f>
        <v>179</v>
      </c>
      <c r="E21" s="91">
        <f t="shared" ref="E21" si="3">SUM(E3:E20)</f>
        <v>195</v>
      </c>
      <c r="F21" s="91">
        <f t="shared" ref="F21:S21" si="4">SUM(F3:F20)</f>
        <v>153</v>
      </c>
      <c r="G21" s="91">
        <f t="shared" si="4"/>
        <v>153</v>
      </c>
      <c r="H21" s="91">
        <f t="shared" si="4"/>
        <v>194</v>
      </c>
      <c r="I21" s="91">
        <f t="shared" ref="I21" si="5">SUM(I3:I20)</f>
        <v>194</v>
      </c>
      <c r="J21" s="91">
        <f t="shared" si="4"/>
        <v>167</v>
      </c>
      <c r="K21" s="91">
        <f t="shared" si="4"/>
        <v>167</v>
      </c>
      <c r="L21" s="126">
        <f t="shared" si="4"/>
        <v>167</v>
      </c>
      <c r="M21" s="126">
        <f t="shared" si="4"/>
        <v>162</v>
      </c>
      <c r="N21" s="91">
        <f t="shared" si="4"/>
        <v>107</v>
      </c>
      <c r="O21" s="91">
        <f t="shared" si="4"/>
        <v>103</v>
      </c>
      <c r="P21" s="91">
        <f t="shared" si="4"/>
        <v>146</v>
      </c>
      <c r="Q21" s="91">
        <f t="shared" si="4"/>
        <v>129</v>
      </c>
      <c r="R21" s="91">
        <f t="shared" si="4"/>
        <v>122</v>
      </c>
      <c r="S21" s="91">
        <f t="shared" si="4"/>
        <v>0</v>
      </c>
      <c r="T21" s="51">
        <f>AVERAGE(B21:S21)</f>
        <v>146.33333333333334</v>
      </c>
      <c r="X21" s="22"/>
      <c r="Z21" s="1"/>
      <c r="AA21" s="14"/>
      <c r="AB21" s="1"/>
      <c r="AC21" s="23"/>
    </row>
    <row r="22" spans="1:29" x14ac:dyDescent="0.25">
      <c r="B22" s="6"/>
      <c r="C22" s="6"/>
      <c r="D22" s="6"/>
      <c r="E22" s="6"/>
      <c r="F22" s="6"/>
      <c r="G22" s="6"/>
      <c r="H22" s="24"/>
      <c r="I22" s="24"/>
      <c r="J22" s="24"/>
      <c r="K22" s="24"/>
      <c r="L22" s="24"/>
      <c r="X22" s="1"/>
      <c r="Z22" s="1"/>
    </row>
    <row r="23" spans="1:29" x14ac:dyDescent="0.25">
      <c r="B23" s="6"/>
      <c r="C23" s="6"/>
      <c r="D23" s="6"/>
      <c r="E23" s="6"/>
      <c r="F23" s="6"/>
      <c r="G23" s="6"/>
      <c r="H23" s="24"/>
      <c r="I23" s="24"/>
      <c r="J23" s="24"/>
      <c r="K23" s="24"/>
      <c r="L23" s="24"/>
      <c r="X23" s="1"/>
      <c r="Z23" s="1"/>
    </row>
    <row r="24" spans="1:29" x14ac:dyDescent="0.25">
      <c r="B24" s="6"/>
      <c r="C24" s="6"/>
      <c r="D24" s="6"/>
      <c r="E24" s="6"/>
      <c r="F24" s="6"/>
      <c r="G24" s="6"/>
      <c r="H24" s="24"/>
      <c r="I24" s="24"/>
      <c r="J24" s="24"/>
      <c r="K24" s="24"/>
      <c r="L24" s="24"/>
      <c r="X24" s="1"/>
      <c r="Z24" s="1"/>
    </row>
    <row r="25" spans="1:29" x14ac:dyDescent="0.25">
      <c r="B25" s="6"/>
      <c r="C25" s="6"/>
      <c r="D25" s="6"/>
      <c r="E25" s="6"/>
      <c r="F25" s="6"/>
      <c r="G25" s="6"/>
      <c r="H25" s="24"/>
      <c r="I25" s="24"/>
      <c r="J25" s="24"/>
      <c r="K25" s="24"/>
      <c r="L25" s="24"/>
      <c r="X25" s="1"/>
      <c r="Z25" s="1"/>
    </row>
    <row r="26" spans="1:29" x14ac:dyDescent="0.25">
      <c r="A26" s="6"/>
      <c r="B26" s="6"/>
      <c r="C26" s="6"/>
      <c r="D26" s="6"/>
      <c r="E26" s="7"/>
      <c r="F26" s="24"/>
      <c r="G26" s="24"/>
      <c r="H26" s="24"/>
      <c r="I26" s="24"/>
      <c r="J26" s="24"/>
      <c r="V26" s="1"/>
      <c r="X26" s="1"/>
    </row>
    <row r="27" spans="1:29" x14ac:dyDescent="0.25">
      <c r="A27" s="1"/>
      <c r="B27" s="6"/>
      <c r="C27" s="6"/>
      <c r="D27" s="6"/>
      <c r="E27" s="7"/>
      <c r="F27" s="24"/>
      <c r="G27" s="24"/>
      <c r="H27" s="24"/>
      <c r="I27" s="24"/>
      <c r="J27" s="24"/>
      <c r="V27" s="1"/>
      <c r="X27" s="1"/>
    </row>
    <row r="28" spans="1:29" x14ac:dyDescent="0.25">
      <c r="A28" s="1"/>
      <c r="C28" s="6"/>
      <c r="D28" s="6"/>
      <c r="E28" s="7"/>
      <c r="F28" s="24"/>
      <c r="G28" s="24"/>
      <c r="H28" s="24"/>
      <c r="I28" s="24"/>
      <c r="J28" s="24"/>
      <c r="V28" s="1"/>
      <c r="X28" s="1"/>
    </row>
    <row r="29" spans="1:29" x14ac:dyDescent="0.25">
      <c r="A29" s="1"/>
      <c r="C29" s="6"/>
      <c r="D29" s="6"/>
      <c r="E29" s="7"/>
      <c r="F29" s="24"/>
      <c r="G29" s="24"/>
      <c r="H29" s="24"/>
      <c r="I29" s="24"/>
      <c r="J29" s="24"/>
      <c r="V29" s="1"/>
      <c r="X29" s="1"/>
    </row>
    <row r="30" spans="1:29" x14ac:dyDescent="0.25">
      <c r="A30" s="1"/>
      <c r="C30" s="6"/>
      <c r="D30" s="6"/>
      <c r="E30" s="7"/>
      <c r="F30" s="24"/>
      <c r="G30" s="24"/>
      <c r="H30" s="24"/>
      <c r="I30" s="24"/>
      <c r="J30" s="24"/>
      <c r="V30" s="1"/>
      <c r="X30" s="1"/>
    </row>
    <row r="31" spans="1:29" x14ac:dyDescent="0.25">
      <c r="A31" s="1"/>
      <c r="C31" s="6"/>
      <c r="D31" s="6"/>
      <c r="E31" s="7"/>
      <c r="F31" s="24"/>
      <c r="G31" s="24"/>
      <c r="H31" s="24"/>
      <c r="I31" s="24"/>
      <c r="J31" s="24"/>
      <c r="V31" s="1"/>
      <c r="X31" s="1"/>
    </row>
    <row r="32" spans="1:29" x14ac:dyDescent="0.25">
      <c r="A32" s="1"/>
      <c r="C32" s="6"/>
      <c r="D32" s="6"/>
      <c r="E32" s="7"/>
      <c r="F32" s="24"/>
      <c r="G32" s="24"/>
      <c r="H32" s="24"/>
      <c r="I32" s="24"/>
      <c r="J32" s="24"/>
      <c r="V32" s="1"/>
      <c r="X32" s="1"/>
    </row>
    <row r="33" spans="1:26" x14ac:dyDescent="0.25">
      <c r="A33" s="1"/>
      <c r="C33" s="6"/>
      <c r="D33" s="6"/>
      <c r="E33" s="7"/>
      <c r="F33" s="24"/>
      <c r="G33" s="24"/>
      <c r="H33" s="24"/>
      <c r="I33" s="24"/>
      <c r="J33" s="24"/>
      <c r="V33" s="1"/>
      <c r="X33" s="1"/>
    </row>
    <row r="34" spans="1:26" x14ac:dyDescent="0.25">
      <c r="A34" s="25"/>
      <c r="C34" s="6"/>
      <c r="D34" s="6"/>
      <c r="E34" s="7"/>
      <c r="F34" s="24"/>
      <c r="G34" s="24"/>
      <c r="H34" s="24"/>
      <c r="I34" s="24"/>
      <c r="J34" s="24"/>
      <c r="V34" s="1"/>
      <c r="X34" s="1"/>
    </row>
    <row r="35" spans="1:26" x14ac:dyDescent="0.25">
      <c r="A35" s="6"/>
      <c r="C35" s="6"/>
      <c r="D35" s="6"/>
      <c r="E35" s="7"/>
      <c r="F35" s="24"/>
      <c r="G35" s="24"/>
      <c r="H35" s="24"/>
      <c r="I35" s="24"/>
      <c r="J35" s="24"/>
      <c r="V35" s="1"/>
      <c r="X35" s="1"/>
    </row>
    <row r="36" spans="1:26" x14ac:dyDescent="0.25">
      <c r="B36" s="6"/>
      <c r="C36" s="6"/>
      <c r="D36" s="6"/>
      <c r="E36" s="6"/>
      <c r="F36" s="6"/>
      <c r="G36" s="6"/>
      <c r="H36" s="24"/>
      <c r="I36" s="24"/>
      <c r="J36" s="24"/>
      <c r="K36" s="24"/>
      <c r="L36" s="24"/>
      <c r="X36" s="1"/>
      <c r="Z36" s="1"/>
    </row>
    <row r="40" spans="1:26" x14ac:dyDescent="0.25">
      <c r="B40" s="2"/>
    </row>
  </sheetData>
  <mergeCells count="2">
    <mergeCell ref="X1:Z1"/>
    <mergeCell ref="AA1:AB1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Q23"/>
  <sheetViews>
    <sheetView zoomScaleNormal="100" workbookViewId="0">
      <selection activeCell="Q4" sqref="Q4"/>
    </sheetView>
  </sheetViews>
  <sheetFormatPr baseColWidth="10" defaultColWidth="12" defaultRowHeight="15.5" x14ac:dyDescent="0.35"/>
  <cols>
    <col min="1" max="1" width="12" style="28"/>
    <col min="2" max="2" width="8.69921875" style="28" bestFit="1" customWidth="1"/>
    <col min="3" max="3" width="35.09765625" style="28" customWidth="1"/>
    <col min="4" max="4" width="30.09765625" style="28" bestFit="1" customWidth="1"/>
    <col min="5" max="5" width="13.8984375" style="29" customWidth="1"/>
    <col min="6" max="6" width="6.296875" style="30" customWidth="1"/>
    <col min="7" max="7" width="1" style="28" customWidth="1"/>
    <col min="8" max="9" width="4.8984375" style="31" customWidth="1"/>
    <col min="10" max="10" width="5.69921875" style="30" customWidth="1"/>
    <col min="11" max="11" width="1" style="28" customWidth="1"/>
    <col min="12" max="13" width="5.5" style="31" customWidth="1"/>
    <col min="14" max="14" width="4.8984375" style="30" customWidth="1"/>
    <col min="15" max="15" width="1" style="28" customWidth="1"/>
    <col min="16" max="16" width="5.69921875" style="31" customWidth="1"/>
    <col min="17" max="16384" width="12" style="28"/>
  </cols>
  <sheetData>
    <row r="1" spans="1:17" ht="44.15" customHeight="1" x14ac:dyDescent="0.35">
      <c r="C1" s="44" t="s">
        <v>286</v>
      </c>
    </row>
    <row r="2" spans="1:17" x14ac:dyDescent="0.35">
      <c r="B2" s="29" t="s">
        <v>0</v>
      </c>
      <c r="C2" s="28" t="s">
        <v>1</v>
      </c>
      <c r="D2" s="28" t="s">
        <v>2</v>
      </c>
      <c r="E2" s="29" t="s">
        <v>21</v>
      </c>
      <c r="F2" s="160" t="s">
        <v>19</v>
      </c>
      <c r="G2" s="160"/>
      <c r="H2" s="160"/>
      <c r="I2" s="29"/>
      <c r="J2" s="160" t="s">
        <v>20</v>
      </c>
      <c r="K2" s="160"/>
      <c r="L2" s="160"/>
      <c r="M2" s="29"/>
      <c r="N2" s="160" t="s">
        <v>3</v>
      </c>
      <c r="O2" s="160"/>
      <c r="P2" s="160"/>
    </row>
    <row r="3" spans="1:17" ht="22.5" x14ac:dyDescent="0.45">
      <c r="A3" s="127"/>
      <c r="B3" s="39">
        <v>1</v>
      </c>
      <c r="C3" s="38" t="s">
        <v>42</v>
      </c>
      <c r="D3" s="38" t="s">
        <v>52</v>
      </c>
      <c r="E3" s="39">
        <v>5</v>
      </c>
      <c r="F3" s="36">
        <v>5</v>
      </c>
      <c r="G3" s="37"/>
      <c r="H3" s="38">
        <v>1</v>
      </c>
      <c r="I3" s="38"/>
      <c r="J3" s="36">
        <v>6</v>
      </c>
      <c r="K3" s="37"/>
      <c r="L3" s="38">
        <v>5</v>
      </c>
      <c r="M3" s="38"/>
      <c r="N3" s="36">
        <f t="shared" ref="N3:N22" si="0">F3+J3</f>
        <v>11</v>
      </c>
      <c r="O3" s="37"/>
      <c r="P3" s="38">
        <f t="shared" ref="P3:P22" si="1">H3+L3</f>
        <v>6</v>
      </c>
      <c r="Q3" s="35"/>
    </row>
    <row r="4" spans="1:17" ht="20.5" x14ac:dyDescent="0.45">
      <c r="B4" s="39">
        <v>2</v>
      </c>
      <c r="C4" s="38" t="s">
        <v>27</v>
      </c>
      <c r="D4" s="38" t="s">
        <v>28</v>
      </c>
      <c r="E4" s="39">
        <v>4</v>
      </c>
      <c r="F4" s="36">
        <v>4</v>
      </c>
      <c r="G4" s="37"/>
      <c r="H4" s="38">
        <v>1</v>
      </c>
      <c r="I4" s="38"/>
      <c r="J4" s="36">
        <v>6</v>
      </c>
      <c r="K4" s="37"/>
      <c r="L4" s="38">
        <v>2</v>
      </c>
      <c r="M4" s="38"/>
      <c r="N4" s="36">
        <f t="shared" si="0"/>
        <v>10</v>
      </c>
      <c r="O4" s="37"/>
      <c r="P4" s="38">
        <f t="shared" si="1"/>
        <v>3</v>
      </c>
      <c r="Q4" s="35"/>
    </row>
    <row r="5" spans="1:17" ht="20.5" x14ac:dyDescent="0.45">
      <c r="B5" s="39">
        <v>3</v>
      </c>
      <c r="C5" s="38" t="s">
        <v>41</v>
      </c>
      <c r="D5" s="38" t="s">
        <v>28</v>
      </c>
      <c r="E5" s="39" t="s">
        <v>253</v>
      </c>
      <c r="F5" s="36">
        <v>4</v>
      </c>
      <c r="G5" s="37"/>
      <c r="H5" s="38">
        <v>2</v>
      </c>
      <c r="I5" s="38"/>
      <c r="J5" s="36">
        <v>5</v>
      </c>
      <c r="K5" s="37"/>
      <c r="L5" s="38">
        <v>3</v>
      </c>
      <c r="M5" s="38"/>
      <c r="N5" s="36">
        <f t="shared" si="0"/>
        <v>9</v>
      </c>
      <c r="O5" s="37"/>
      <c r="P5" s="38">
        <f t="shared" si="1"/>
        <v>5</v>
      </c>
      <c r="Q5" s="43"/>
    </row>
    <row r="6" spans="1:17" ht="20.5" x14ac:dyDescent="0.45">
      <c r="B6" s="39">
        <v>4</v>
      </c>
      <c r="C6" s="38" t="s">
        <v>236</v>
      </c>
      <c r="D6" s="38" t="s">
        <v>34</v>
      </c>
      <c r="E6" s="39">
        <v>3</v>
      </c>
      <c r="F6" s="36">
        <v>5</v>
      </c>
      <c r="G6" s="37"/>
      <c r="H6" s="38">
        <v>1</v>
      </c>
      <c r="I6" s="38"/>
      <c r="J6" s="36">
        <v>4</v>
      </c>
      <c r="K6" s="37"/>
      <c r="L6" s="38">
        <v>3</v>
      </c>
      <c r="M6" s="38"/>
      <c r="N6" s="36">
        <f t="shared" si="0"/>
        <v>9</v>
      </c>
      <c r="O6" s="37"/>
      <c r="P6" s="38">
        <f t="shared" si="1"/>
        <v>4</v>
      </c>
      <c r="Q6" s="35"/>
    </row>
    <row r="7" spans="1:17" ht="20.5" x14ac:dyDescent="0.45">
      <c r="B7" s="39">
        <v>5</v>
      </c>
      <c r="C7" s="38" t="s">
        <v>117</v>
      </c>
      <c r="D7" s="38" t="s">
        <v>114</v>
      </c>
      <c r="E7" s="39" t="s">
        <v>253</v>
      </c>
      <c r="F7" s="36">
        <v>4</v>
      </c>
      <c r="G7" s="37"/>
      <c r="H7" s="38">
        <v>1</v>
      </c>
      <c r="I7" s="38"/>
      <c r="J7" s="36">
        <v>5</v>
      </c>
      <c r="K7" s="37"/>
      <c r="L7" s="38">
        <v>3</v>
      </c>
      <c r="M7" s="38"/>
      <c r="N7" s="36">
        <f t="shared" si="0"/>
        <v>9</v>
      </c>
      <c r="O7" s="37"/>
      <c r="P7" s="38">
        <f t="shared" si="1"/>
        <v>4</v>
      </c>
      <c r="Q7" s="35"/>
    </row>
    <row r="8" spans="1:17" ht="20.5" x14ac:dyDescent="0.45">
      <c r="B8" s="39">
        <v>6</v>
      </c>
      <c r="C8" s="38" t="s">
        <v>38</v>
      </c>
      <c r="D8" s="38" t="s">
        <v>32</v>
      </c>
      <c r="E8" s="39" t="s">
        <v>253</v>
      </c>
      <c r="F8" s="36">
        <v>5</v>
      </c>
      <c r="G8" s="37"/>
      <c r="H8" s="38">
        <v>0</v>
      </c>
      <c r="I8" s="38"/>
      <c r="J8" s="36">
        <v>4</v>
      </c>
      <c r="K8" s="37"/>
      <c r="L8" s="38">
        <v>1</v>
      </c>
      <c r="M8" s="38"/>
      <c r="N8" s="36">
        <f t="shared" si="0"/>
        <v>9</v>
      </c>
      <c r="O8" s="37"/>
      <c r="P8" s="38">
        <f t="shared" si="1"/>
        <v>1</v>
      </c>
      <c r="Q8" s="35"/>
    </row>
    <row r="9" spans="1:17" ht="20.5" x14ac:dyDescent="0.45">
      <c r="B9" s="39">
        <v>7</v>
      </c>
      <c r="C9" s="38" t="s">
        <v>201</v>
      </c>
      <c r="D9" s="38" t="s">
        <v>202</v>
      </c>
      <c r="E9" s="39">
        <v>5</v>
      </c>
      <c r="F9" s="36">
        <v>5</v>
      </c>
      <c r="G9" s="37"/>
      <c r="H9" s="38">
        <v>0</v>
      </c>
      <c r="I9" s="38"/>
      <c r="J9" s="36">
        <v>3</v>
      </c>
      <c r="K9" s="37"/>
      <c r="L9" s="38">
        <v>0</v>
      </c>
      <c r="M9" s="38"/>
      <c r="N9" s="36">
        <f t="shared" si="0"/>
        <v>8</v>
      </c>
      <c r="O9" s="37"/>
      <c r="P9" s="38">
        <f t="shared" si="1"/>
        <v>0</v>
      </c>
      <c r="Q9" s="35"/>
    </row>
    <row r="10" spans="1:17" ht="20.5" x14ac:dyDescent="0.45">
      <c r="B10" s="39">
        <v>8</v>
      </c>
      <c r="C10" s="38" t="s">
        <v>203</v>
      </c>
      <c r="D10" s="38" t="s">
        <v>32</v>
      </c>
      <c r="E10" s="39">
        <v>5</v>
      </c>
      <c r="F10" s="36">
        <v>3</v>
      </c>
      <c r="G10" s="37"/>
      <c r="H10" s="38">
        <v>2</v>
      </c>
      <c r="I10" s="38"/>
      <c r="J10" s="36">
        <v>4</v>
      </c>
      <c r="K10" s="37"/>
      <c r="L10" s="38">
        <v>3</v>
      </c>
      <c r="M10" s="38"/>
      <c r="N10" s="36">
        <f t="shared" si="0"/>
        <v>7</v>
      </c>
      <c r="O10" s="37"/>
      <c r="P10" s="38">
        <f t="shared" si="1"/>
        <v>5</v>
      </c>
      <c r="Q10" s="35"/>
    </row>
    <row r="11" spans="1:17" ht="20.5" x14ac:dyDescent="0.45">
      <c r="B11" s="39">
        <v>9</v>
      </c>
      <c r="C11" s="38" t="s">
        <v>64</v>
      </c>
      <c r="D11" s="38" t="s">
        <v>37</v>
      </c>
      <c r="E11" s="39">
        <v>4</v>
      </c>
      <c r="F11" s="36">
        <v>3</v>
      </c>
      <c r="G11" s="37"/>
      <c r="H11" s="38">
        <v>0</v>
      </c>
      <c r="I11" s="38"/>
      <c r="J11" s="36">
        <v>4</v>
      </c>
      <c r="K11" s="37"/>
      <c r="L11" s="38">
        <v>1</v>
      </c>
      <c r="M11" s="38"/>
      <c r="N11" s="36">
        <f t="shared" si="0"/>
        <v>7</v>
      </c>
      <c r="O11" s="37"/>
      <c r="P11" s="38">
        <f t="shared" si="1"/>
        <v>1</v>
      </c>
      <c r="Q11" s="35"/>
    </row>
    <row r="12" spans="1:17" ht="20.5" x14ac:dyDescent="0.45">
      <c r="B12" s="39">
        <v>10</v>
      </c>
      <c r="C12" s="38" t="s">
        <v>77</v>
      </c>
      <c r="D12" s="38" t="s">
        <v>52</v>
      </c>
      <c r="E12" s="39">
        <v>5</v>
      </c>
      <c r="F12" s="36">
        <v>2</v>
      </c>
      <c r="G12" s="37"/>
      <c r="H12" s="38">
        <v>0</v>
      </c>
      <c r="I12" s="38"/>
      <c r="J12" s="36">
        <v>4</v>
      </c>
      <c r="K12" s="37"/>
      <c r="L12" s="38">
        <v>3</v>
      </c>
      <c r="M12" s="38"/>
      <c r="N12" s="36">
        <f t="shared" si="0"/>
        <v>6</v>
      </c>
      <c r="O12" s="37"/>
      <c r="P12" s="38">
        <f t="shared" si="1"/>
        <v>3</v>
      </c>
      <c r="Q12" s="35"/>
    </row>
    <row r="13" spans="1:17" ht="20.5" x14ac:dyDescent="0.45">
      <c r="B13" s="39">
        <v>11</v>
      </c>
      <c r="C13" s="38" t="s">
        <v>111</v>
      </c>
      <c r="D13" s="38" t="s">
        <v>36</v>
      </c>
      <c r="E13" s="39" t="s">
        <v>254</v>
      </c>
      <c r="F13" s="36">
        <v>2</v>
      </c>
      <c r="G13" s="37"/>
      <c r="H13" s="38">
        <v>0</v>
      </c>
      <c r="I13" s="38"/>
      <c r="J13" s="36">
        <v>4</v>
      </c>
      <c r="K13" s="37"/>
      <c r="L13" s="38">
        <v>3</v>
      </c>
      <c r="M13" s="38"/>
      <c r="N13" s="36">
        <f t="shared" si="0"/>
        <v>6</v>
      </c>
      <c r="O13" s="37"/>
      <c r="P13" s="38">
        <f t="shared" si="1"/>
        <v>3</v>
      </c>
      <c r="Q13" s="35"/>
    </row>
    <row r="14" spans="1:17" ht="22.5" x14ac:dyDescent="0.45">
      <c r="A14" s="127"/>
      <c r="B14" s="39">
        <v>12</v>
      </c>
      <c r="C14" s="38" t="s">
        <v>39</v>
      </c>
      <c r="D14" s="38" t="s">
        <v>46</v>
      </c>
      <c r="E14" s="39">
        <v>4</v>
      </c>
      <c r="F14" s="36">
        <v>5</v>
      </c>
      <c r="G14" s="37"/>
      <c r="H14" s="38">
        <v>1</v>
      </c>
      <c r="I14" s="38"/>
      <c r="J14" s="36">
        <v>1</v>
      </c>
      <c r="K14" s="37"/>
      <c r="L14" s="38">
        <v>1</v>
      </c>
      <c r="M14" s="38"/>
      <c r="N14" s="36">
        <f t="shared" si="0"/>
        <v>6</v>
      </c>
      <c r="O14" s="37"/>
      <c r="P14" s="38">
        <f t="shared" si="1"/>
        <v>2</v>
      </c>
      <c r="Q14" s="35"/>
    </row>
    <row r="15" spans="1:17" ht="20.5" x14ac:dyDescent="0.45">
      <c r="B15" s="39">
        <v>13</v>
      </c>
      <c r="C15" s="38" t="s">
        <v>31</v>
      </c>
      <c r="D15" s="38" t="s">
        <v>32</v>
      </c>
      <c r="E15" s="39">
        <v>5</v>
      </c>
      <c r="F15" s="36">
        <v>1</v>
      </c>
      <c r="G15" s="37"/>
      <c r="H15" s="38">
        <v>0</v>
      </c>
      <c r="I15" s="38"/>
      <c r="J15" s="36">
        <v>5</v>
      </c>
      <c r="K15" s="37"/>
      <c r="L15" s="38">
        <v>2</v>
      </c>
      <c r="M15" s="38"/>
      <c r="N15" s="36">
        <f t="shared" si="0"/>
        <v>6</v>
      </c>
      <c r="O15" s="37"/>
      <c r="P15" s="38">
        <f t="shared" si="1"/>
        <v>2</v>
      </c>
      <c r="Q15" s="35"/>
    </row>
    <row r="16" spans="1:17" ht="20.5" x14ac:dyDescent="0.45">
      <c r="B16" s="39">
        <v>14</v>
      </c>
      <c r="C16" s="38" t="s">
        <v>207</v>
      </c>
      <c r="D16" s="38" t="s">
        <v>53</v>
      </c>
      <c r="E16" s="39">
        <v>2</v>
      </c>
      <c r="F16" s="36">
        <v>0</v>
      </c>
      <c r="G16" s="37"/>
      <c r="H16" s="38">
        <v>0</v>
      </c>
      <c r="I16" s="38"/>
      <c r="J16" s="36">
        <v>6</v>
      </c>
      <c r="K16" s="37"/>
      <c r="L16" s="38">
        <v>2</v>
      </c>
      <c r="M16" s="38"/>
      <c r="N16" s="36">
        <f t="shared" si="0"/>
        <v>6</v>
      </c>
      <c r="O16" s="37"/>
      <c r="P16" s="38">
        <f t="shared" si="1"/>
        <v>2</v>
      </c>
      <c r="Q16" s="35"/>
    </row>
    <row r="17" spans="2:17" ht="20.5" x14ac:dyDescent="0.45">
      <c r="B17" s="39">
        <v>15</v>
      </c>
      <c r="C17" s="38" t="s">
        <v>57</v>
      </c>
      <c r="D17" s="38" t="s">
        <v>53</v>
      </c>
      <c r="E17" s="39" t="s">
        <v>254</v>
      </c>
      <c r="F17" s="36">
        <v>2</v>
      </c>
      <c r="G17" s="37"/>
      <c r="H17" s="38">
        <v>0</v>
      </c>
      <c r="I17" s="38"/>
      <c r="J17" s="36">
        <v>4</v>
      </c>
      <c r="K17" s="37"/>
      <c r="L17" s="38">
        <v>1</v>
      </c>
      <c r="M17" s="38"/>
      <c r="N17" s="36">
        <f t="shared" si="0"/>
        <v>6</v>
      </c>
      <c r="O17" s="37"/>
      <c r="P17" s="38">
        <f t="shared" si="1"/>
        <v>1</v>
      </c>
      <c r="Q17" s="35"/>
    </row>
    <row r="18" spans="2:17" ht="20.5" x14ac:dyDescent="0.45">
      <c r="B18" s="39">
        <v>16</v>
      </c>
      <c r="C18" s="38" t="s">
        <v>82</v>
      </c>
      <c r="D18" s="38" t="s">
        <v>52</v>
      </c>
      <c r="E18" s="39">
        <v>5</v>
      </c>
      <c r="F18" s="36">
        <v>1</v>
      </c>
      <c r="G18" s="37"/>
      <c r="H18" s="38">
        <v>0</v>
      </c>
      <c r="I18" s="38"/>
      <c r="J18" s="36">
        <v>4</v>
      </c>
      <c r="K18" s="37"/>
      <c r="L18" s="38">
        <v>2</v>
      </c>
      <c r="M18" s="38"/>
      <c r="N18" s="36">
        <f t="shared" si="0"/>
        <v>5</v>
      </c>
      <c r="O18" s="37"/>
      <c r="P18" s="38">
        <f t="shared" si="1"/>
        <v>2</v>
      </c>
      <c r="Q18" s="35"/>
    </row>
    <row r="19" spans="2:17" ht="20.5" x14ac:dyDescent="0.45">
      <c r="B19" s="39">
        <v>17</v>
      </c>
      <c r="C19" s="38" t="s">
        <v>63</v>
      </c>
      <c r="D19" s="38" t="s">
        <v>44</v>
      </c>
      <c r="E19" s="39">
        <v>4</v>
      </c>
      <c r="F19" s="36">
        <v>1</v>
      </c>
      <c r="G19" s="37"/>
      <c r="H19" s="38">
        <v>0</v>
      </c>
      <c r="I19" s="38"/>
      <c r="J19" s="36">
        <v>4</v>
      </c>
      <c r="K19" s="37"/>
      <c r="L19" s="38">
        <v>2</v>
      </c>
      <c r="M19" s="38"/>
      <c r="N19" s="36">
        <f t="shared" si="0"/>
        <v>5</v>
      </c>
      <c r="O19" s="37"/>
      <c r="P19" s="38">
        <f t="shared" si="1"/>
        <v>2</v>
      </c>
    </row>
    <row r="20" spans="2:17" ht="20.5" x14ac:dyDescent="0.45">
      <c r="B20" s="39">
        <v>18</v>
      </c>
      <c r="C20" s="38" t="s">
        <v>192</v>
      </c>
      <c r="D20" s="38" t="s">
        <v>126</v>
      </c>
      <c r="E20" s="39">
        <v>2</v>
      </c>
      <c r="F20" s="36">
        <v>2</v>
      </c>
      <c r="G20" s="37"/>
      <c r="H20" s="38">
        <v>1</v>
      </c>
      <c r="I20" s="38"/>
      <c r="J20" s="36">
        <v>3</v>
      </c>
      <c r="K20" s="37"/>
      <c r="L20" s="38">
        <v>0</v>
      </c>
      <c r="M20" s="38"/>
      <c r="N20" s="36">
        <f t="shared" si="0"/>
        <v>5</v>
      </c>
      <c r="O20" s="37"/>
      <c r="P20" s="38">
        <f t="shared" si="1"/>
        <v>1</v>
      </c>
    </row>
    <row r="21" spans="2:17" ht="20.5" x14ac:dyDescent="0.45">
      <c r="B21" s="39">
        <v>19</v>
      </c>
      <c r="C21" s="38" t="s">
        <v>29</v>
      </c>
      <c r="D21" s="38" t="s">
        <v>30</v>
      </c>
      <c r="E21" s="39">
        <v>2</v>
      </c>
      <c r="F21" s="36">
        <v>1</v>
      </c>
      <c r="G21" s="37"/>
      <c r="H21" s="38">
        <v>1</v>
      </c>
      <c r="I21" s="38"/>
      <c r="J21" s="36">
        <v>3</v>
      </c>
      <c r="K21" s="37"/>
      <c r="L21" s="38">
        <v>2</v>
      </c>
      <c r="M21" s="38"/>
      <c r="N21" s="36">
        <f t="shared" si="0"/>
        <v>4</v>
      </c>
      <c r="O21" s="37"/>
      <c r="P21" s="38">
        <f t="shared" si="1"/>
        <v>3</v>
      </c>
    </row>
    <row r="22" spans="2:17" ht="20.5" x14ac:dyDescent="0.45">
      <c r="B22" s="39">
        <v>20</v>
      </c>
      <c r="C22" s="38" t="s">
        <v>180</v>
      </c>
      <c r="D22" s="38" t="s">
        <v>46</v>
      </c>
      <c r="E22" s="39">
        <v>2</v>
      </c>
      <c r="F22" s="36">
        <v>1</v>
      </c>
      <c r="G22" s="37"/>
      <c r="H22" s="38">
        <v>0</v>
      </c>
      <c r="I22" s="38"/>
      <c r="J22" s="36">
        <v>3</v>
      </c>
      <c r="K22" s="37"/>
      <c r="L22" s="38">
        <v>2</v>
      </c>
      <c r="M22" s="38"/>
      <c r="N22" s="36">
        <f t="shared" si="0"/>
        <v>4</v>
      </c>
      <c r="O22" s="37"/>
      <c r="P22" s="38">
        <f t="shared" si="1"/>
        <v>2</v>
      </c>
    </row>
    <row r="23" spans="2:17" ht="20.5" x14ac:dyDescent="0.45">
      <c r="B23" s="39"/>
      <c r="C23" s="38"/>
      <c r="D23" s="38"/>
      <c r="E23" s="39"/>
      <c r="F23" s="36"/>
      <c r="G23" s="37"/>
      <c r="H23" s="38"/>
      <c r="I23" s="38"/>
      <c r="J23" s="36"/>
      <c r="K23" s="37"/>
      <c r="L23" s="38"/>
      <c r="M23" s="38"/>
      <c r="N23" s="36"/>
      <c r="O23" s="37"/>
      <c r="P23" s="38"/>
    </row>
  </sheetData>
  <sortState xmlns:xlrd2="http://schemas.microsoft.com/office/spreadsheetml/2017/richdata2" ref="B3:P23">
    <sortCondition descending="1" ref="N3:N23"/>
    <sortCondition descending="1" ref="P3:P23"/>
    <sortCondition descending="1" ref="F3:F23"/>
    <sortCondition descending="1" ref="H3:H23"/>
  </sortState>
  <mergeCells count="3">
    <mergeCell ref="F2:H2"/>
    <mergeCell ref="J2:L2"/>
    <mergeCell ref="N2:P2"/>
  </mergeCells>
  <phoneticPr fontId="31" type="noConversion"/>
  <pageMargins left="0.7" right="0.7" top="0.75" bottom="0.75" header="0.3" footer="0.3"/>
  <pageSetup paperSize="9" scale="99" fitToWidth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R25"/>
  <sheetViews>
    <sheetView zoomScaleNormal="100" workbookViewId="0">
      <selection activeCell="Q6" sqref="Q6"/>
    </sheetView>
  </sheetViews>
  <sheetFormatPr baseColWidth="10" defaultColWidth="12" defaultRowHeight="15.5" x14ac:dyDescent="0.35"/>
  <cols>
    <col min="1" max="1" width="12" style="28"/>
    <col min="2" max="2" width="8.69921875" style="34" bestFit="1" customWidth="1"/>
    <col min="3" max="3" width="38.5" style="28" customWidth="1"/>
    <col min="4" max="4" width="26.19921875" style="28" bestFit="1" customWidth="1"/>
    <col min="5" max="5" width="13.8984375" style="29" customWidth="1"/>
    <col min="6" max="6" width="6.296875" style="30" customWidth="1"/>
    <col min="7" max="7" width="1" style="28" customWidth="1"/>
    <col min="8" max="9" width="4.8984375" style="31" customWidth="1"/>
    <col min="10" max="10" width="5.69921875" style="30" customWidth="1"/>
    <col min="11" max="11" width="1" style="28" customWidth="1"/>
    <col min="12" max="13" width="5.5" style="31" customWidth="1"/>
    <col min="14" max="14" width="4.8984375" style="30" customWidth="1"/>
    <col min="15" max="15" width="1" style="28" customWidth="1"/>
    <col min="16" max="16" width="5.69921875" style="31" customWidth="1"/>
    <col min="17" max="16384" width="12" style="28"/>
  </cols>
  <sheetData>
    <row r="1" spans="1:18" ht="41.15" customHeight="1" x14ac:dyDescent="0.55000000000000004">
      <c r="C1" s="45" t="s">
        <v>287</v>
      </c>
      <c r="D1" s="41"/>
    </row>
    <row r="2" spans="1:18" x14ac:dyDescent="0.35">
      <c r="B2" s="34" t="s">
        <v>23</v>
      </c>
      <c r="C2" s="28" t="s">
        <v>1</v>
      </c>
      <c r="D2" s="28" t="s">
        <v>2</v>
      </c>
      <c r="E2" s="29" t="s">
        <v>21</v>
      </c>
      <c r="F2" s="160" t="s">
        <v>19</v>
      </c>
      <c r="G2" s="160"/>
      <c r="H2" s="160"/>
      <c r="I2" s="29"/>
      <c r="J2" s="160" t="s">
        <v>20</v>
      </c>
      <c r="K2" s="160"/>
      <c r="L2" s="160"/>
      <c r="M2" s="29"/>
      <c r="N2" s="160" t="s">
        <v>3</v>
      </c>
      <c r="O2" s="160"/>
      <c r="P2" s="160"/>
    </row>
    <row r="3" spans="1:18" ht="22.5" x14ac:dyDescent="0.45">
      <c r="A3" s="127"/>
      <c r="B3" s="39">
        <v>1</v>
      </c>
      <c r="C3" s="38" t="s">
        <v>240</v>
      </c>
      <c r="D3" s="38" t="s">
        <v>241</v>
      </c>
      <c r="E3" s="39" t="s">
        <v>257</v>
      </c>
      <c r="F3" s="36">
        <v>6</v>
      </c>
      <c r="G3" s="37"/>
      <c r="H3" s="38">
        <v>5</v>
      </c>
      <c r="I3" s="38"/>
      <c r="J3" s="36">
        <v>6</v>
      </c>
      <c r="K3" s="37"/>
      <c r="L3" s="38">
        <v>6</v>
      </c>
      <c r="M3" s="38"/>
      <c r="N3" s="36">
        <f t="shared" ref="N3:N22" si="0">F3+J3</f>
        <v>12</v>
      </c>
      <c r="O3" s="37"/>
      <c r="P3" s="38">
        <f t="shared" ref="P3:P22" si="1">H3+L3</f>
        <v>11</v>
      </c>
    </row>
    <row r="4" spans="1:18" ht="20.5" x14ac:dyDescent="0.45">
      <c r="B4" s="39">
        <v>2</v>
      </c>
      <c r="C4" s="38" t="s">
        <v>78</v>
      </c>
      <c r="D4" s="38" t="s">
        <v>52</v>
      </c>
      <c r="E4" s="39" t="s">
        <v>256</v>
      </c>
      <c r="F4" s="36">
        <v>6</v>
      </c>
      <c r="G4" s="37"/>
      <c r="H4" s="38">
        <v>6</v>
      </c>
      <c r="I4" s="38"/>
      <c r="J4" s="36">
        <v>6</v>
      </c>
      <c r="K4" s="37"/>
      <c r="L4" s="38">
        <v>4</v>
      </c>
      <c r="M4" s="38"/>
      <c r="N4" s="36">
        <f t="shared" si="0"/>
        <v>12</v>
      </c>
      <c r="O4" s="37"/>
      <c r="P4" s="38">
        <f t="shared" si="1"/>
        <v>10</v>
      </c>
      <c r="Q4" s="28" t="s">
        <v>288</v>
      </c>
    </row>
    <row r="5" spans="1:18" ht="20.5" x14ac:dyDescent="0.45">
      <c r="B5" s="39">
        <v>3</v>
      </c>
      <c r="C5" s="38" t="s">
        <v>49</v>
      </c>
      <c r="D5" s="38" t="s">
        <v>34</v>
      </c>
      <c r="E5" s="39" t="s">
        <v>259</v>
      </c>
      <c r="F5" s="36">
        <v>6</v>
      </c>
      <c r="G5" s="37"/>
      <c r="H5" s="38">
        <v>6</v>
      </c>
      <c r="I5" s="38"/>
      <c r="J5" s="36">
        <v>6</v>
      </c>
      <c r="K5" s="37"/>
      <c r="L5" s="38">
        <v>4</v>
      </c>
      <c r="M5" s="38"/>
      <c r="N5" s="36">
        <f t="shared" si="0"/>
        <v>12</v>
      </c>
      <c r="O5" s="37"/>
      <c r="P5" s="38">
        <f t="shared" si="1"/>
        <v>10</v>
      </c>
      <c r="Q5" s="28" t="s">
        <v>288</v>
      </c>
    </row>
    <row r="6" spans="1:18" ht="20.5" x14ac:dyDescent="0.45">
      <c r="B6" s="39">
        <v>4</v>
      </c>
      <c r="C6" s="38" t="s">
        <v>129</v>
      </c>
      <c r="D6" s="38" t="s">
        <v>34</v>
      </c>
      <c r="E6" s="39" t="s">
        <v>259</v>
      </c>
      <c r="F6" s="36">
        <v>6</v>
      </c>
      <c r="G6" s="37"/>
      <c r="H6" s="38">
        <v>5</v>
      </c>
      <c r="I6" s="38"/>
      <c r="J6" s="36">
        <v>6</v>
      </c>
      <c r="K6" s="37"/>
      <c r="L6" s="38">
        <v>5</v>
      </c>
      <c r="M6" s="38"/>
      <c r="N6" s="36">
        <f t="shared" si="0"/>
        <v>12</v>
      </c>
      <c r="O6" s="37"/>
      <c r="P6" s="38">
        <f t="shared" si="1"/>
        <v>10</v>
      </c>
      <c r="Q6" s="28" t="s">
        <v>288</v>
      </c>
    </row>
    <row r="7" spans="1:18" ht="20.5" x14ac:dyDescent="0.45">
      <c r="B7" s="39">
        <v>5</v>
      </c>
      <c r="C7" s="38" t="s">
        <v>76</v>
      </c>
      <c r="D7" s="38" t="s">
        <v>53</v>
      </c>
      <c r="E7" s="39" t="s">
        <v>257</v>
      </c>
      <c r="F7" s="36">
        <v>6</v>
      </c>
      <c r="G7" s="37"/>
      <c r="H7" s="38">
        <v>3</v>
      </c>
      <c r="I7" s="38"/>
      <c r="J7" s="36">
        <v>6</v>
      </c>
      <c r="K7" s="37"/>
      <c r="L7" s="38">
        <v>6</v>
      </c>
      <c r="M7" s="38"/>
      <c r="N7" s="36">
        <f t="shared" si="0"/>
        <v>12</v>
      </c>
      <c r="O7" s="37"/>
      <c r="P7" s="38">
        <f t="shared" si="1"/>
        <v>9</v>
      </c>
    </row>
    <row r="8" spans="1:18" ht="20.5" x14ac:dyDescent="0.45">
      <c r="B8" s="39">
        <v>6</v>
      </c>
      <c r="C8" s="38" t="s">
        <v>247</v>
      </c>
      <c r="D8" s="38" t="s">
        <v>28</v>
      </c>
      <c r="E8" s="39" t="s">
        <v>256</v>
      </c>
      <c r="F8" s="36">
        <v>6</v>
      </c>
      <c r="G8" s="37"/>
      <c r="H8" s="38">
        <v>4</v>
      </c>
      <c r="I8" s="38"/>
      <c r="J8" s="36">
        <v>6</v>
      </c>
      <c r="K8" s="37"/>
      <c r="L8" s="38">
        <v>5</v>
      </c>
      <c r="M8" s="38"/>
      <c r="N8" s="36">
        <f t="shared" si="0"/>
        <v>12</v>
      </c>
      <c r="O8" s="37"/>
      <c r="P8" s="38">
        <f t="shared" si="1"/>
        <v>9</v>
      </c>
      <c r="R8" s="28" t="s">
        <v>67</v>
      </c>
    </row>
    <row r="9" spans="1:18" ht="20.5" x14ac:dyDescent="0.45">
      <c r="B9" s="39">
        <v>7</v>
      </c>
      <c r="C9" s="38" t="s">
        <v>267</v>
      </c>
      <c r="D9" s="38" t="s">
        <v>127</v>
      </c>
      <c r="E9" s="39" t="s">
        <v>256</v>
      </c>
      <c r="F9" s="36">
        <v>6</v>
      </c>
      <c r="G9" s="37"/>
      <c r="H9" s="38">
        <v>5</v>
      </c>
      <c r="I9" s="38"/>
      <c r="J9" s="36">
        <v>6</v>
      </c>
      <c r="K9" s="37"/>
      <c r="L9" s="38">
        <v>4</v>
      </c>
      <c r="M9" s="38"/>
      <c r="N9" s="36">
        <f t="shared" si="0"/>
        <v>12</v>
      </c>
      <c r="O9" s="37"/>
      <c r="P9" s="38">
        <f t="shared" si="1"/>
        <v>9</v>
      </c>
    </row>
    <row r="10" spans="1:18" ht="20.5" x14ac:dyDescent="0.45">
      <c r="B10" s="39">
        <v>8</v>
      </c>
      <c r="C10" s="38" t="s">
        <v>135</v>
      </c>
      <c r="D10" s="38" t="s">
        <v>33</v>
      </c>
      <c r="E10" s="39" t="s">
        <v>258</v>
      </c>
      <c r="F10" s="36">
        <v>6</v>
      </c>
      <c r="G10" s="37"/>
      <c r="H10" s="38">
        <v>5</v>
      </c>
      <c r="I10" s="38"/>
      <c r="J10" s="36">
        <v>6</v>
      </c>
      <c r="K10" s="37"/>
      <c r="L10" s="38">
        <v>4</v>
      </c>
      <c r="M10" s="38"/>
      <c r="N10" s="36">
        <f t="shared" si="0"/>
        <v>12</v>
      </c>
      <c r="O10" s="37"/>
      <c r="P10" s="38">
        <f t="shared" si="1"/>
        <v>9</v>
      </c>
    </row>
    <row r="11" spans="1:18" ht="20.5" x14ac:dyDescent="0.45">
      <c r="B11" s="39">
        <v>9</v>
      </c>
      <c r="C11" s="38" t="s">
        <v>219</v>
      </c>
      <c r="D11" s="38" t="s">
        <v>216</v>
      </c>
      <c r="E11" s="39" t="s">
        <v>256</v>
      </c>
      <c r="F11" s="36">
        <v>6</v>
      </c>
      <c r="G11" s="37"/>
      <c r="H11" s="38">
        <v>5</v>
      </c>
      <c r="I11" s="38"/>
      <c r="J11" s="36">
        <v>6</v>
      </c>
      <c r="K11" s="37"/>
      <c r="L11" s="38">
        <v>4</v>
      </c>
      <c r="M11" s="38"/>
      <c r="N11" s="36">
        <f t="shared" si="0"/>
        <v>12</v>
      </c>
      <c r="O11" s="37"/>
      <c r="P11" s="38">
        <f t="shared" si="1"/>
        <v>9</v>
      </c>
    </row>
    <row r="12" spans="1:18" ht="20.5" x14ac:dyDescent="0.45">
      <c r="B12" s="39">
        <v>10</v>
      </c>
      <c r="C12" s="38" t="s">
        <v>270</v>
      </c>
      <c r="D12" s="38" t="s">
        <v>271</v>
      </c>
      <c r="E12" s="39" t="s">
        <v>257</v>
      </c>
      <c r="F12" s="36">
        <v>6</v>
      </c>
      <c r="G12" s="37"/>
      <c r="H12" s="38">
        <v>3</v>
      </c>
      <c r="I12" s="38"/>
      <c r="J12" s="36">
        <v>6</v>
      </c>
      <c r="K12" s="37"/>
      <c r="L12" s="38">
        <v>5</v>
      </c>
      <c r="M12" s="38"/>
      <c r="N12" s="36">
        <f t="shared" si="0"/>
        <v>12</v>
      </c>
      <c r="O12" s="37"/>
      <c r="P12" s="38">
        <f t="shared" si="1"/>
        <v>8</v>
      </c>
      <c r="Q12" s="28" t="s">
        <v>67</v>
      </c>
    </row>
    <row r="13" spans="1:18" ht="20.5" x14ac:dyDescent="0.45">
      <c r="B13" s="39">
        <v>11</v>
      </c>
      <c r="C13" s="38" t="s">
        <v>72</v>
      </c>
      <c r="D13" s="38" t="s">
        <v>53</v>
      </c>
      <c r="E13" s="39" t="s">
        <v>257</v>
      </c>
      <c r="F13" s="36">
        <v>6</v>
      </c>
      <c r="G13" s="37"/>
      <c r="H13" s="38">
        <v>5</v>
      </c>
      <c r="I13" s="38"/>
      <c r="J13" s="36">
        <v>6</v>
      </c>
      <c r="K13" s="37"/>
      <c r="L13" s="38">
        <v>3</v>
      </c>
      <c r="M13" s="38"/>
      <c r="N13" s="36">
        <f t="shared" si="0"/>
        <v>12</v>
      </c>
      <c r="O13" s="37"/>
      <c r="P13" s="38">
        <f t="shared" si="1"/>
        <v>8</v>
      </c>
    </row>
    <row r="14" spans="1:18" ht="22.5" x14ac:dyDescent="0.45">
      <c r="A14" s="127"/>
      <c r="B14" s="39">
        <v>12</v>
      </c>
      <c r="C14" s="38" t="s">
        <v>50</v>
      </c>
      <c r="D14" s="38" t="s">
        <v>34</v>
      </c>
      <c r="E14" s="39" t="s">
        <v>259</v>
      </c>
      <c r="F14" s="36">
        <v>6</v>
      </c>
      <c r="G14" s="37"/>
      <c r="H14" s="38">
        <v>6</v>
      </c>
      <c r="I14" s="38"/>
      <c r="J14" s="36">
        <v>6</v>
      </c>
      <c r="K14" s="37"/>
      <c r="L14" s="38">
        <v>2</v>
      </c>
      <c r="M14" s="38"/>
      <c r="N14" s="36">
        <f t="shared" si="0"/>
        <v>12</v>
      </c>
      <c r="O14" s="37"/>
      <c r="P14" s="38">
        <f t="shared" si="1"/>
        <v>8</v>
      </c>
    </row>
    <row r="15" spans="1:18" ht="20.5" x14ac:dyDescent="0.45">
      <c r="B15" s="39">
        <v>13</v>
      </c>
      <c r="C15" s="38" t="s">
        <v>189</v>
      </c>
      <c r="D15" s="38" t="s">
        <v>186</v>
      </c>
      <c r="E15" s="39" t="s">
        <v>256</v>
      </c>
      <c r="F15" s="36">
        <v>6</v>
      </c>
      <c r="G15" s="37"/>
      <c r="H15" s="38">
        <v>2</v>
      </c>
      <c r="I15" s="38"/>
      <c r="J15" s="36">
        <v>6</v>
      </c>
      <c r="K15" s="37"/>
      <c r="L15" s="38">
        <v>4</v>
      </c>
      <c r="M15" s="38"/>
      <c r="N15" s="36">
        <f t="shared" si="0"/>
        <v>12</v>
      </c>
      <c r="O15" s="37"/>
      <c r="P15" s="38">
        <f t="shared" si="1"/>
        <v>6</v>
      </c>
    </row>
    <row r="16" spans="1:18" ht="20.5" x14ac:dyDescent="0.45">
      <c r="B16" s="39">
        <v>14</v>
      </c>
      <c r="C16" s="38" t="s">
        <v>128</v>
      </c>
      <c r="D16" s="38" t="s">
        <v>60</v>
      </c>
      <c r="E16" s="39" t="s">
        <v>257</v>
      </c>
      <c r="F16" s="36">
        <v>6</v>
      </c>
      <c r="G16" s="37"/>
      <c r="H16" s="38">
        <v>1</v>
      </c>
      <c r="I16" s="38"/>
      <c r="J16" s="36">
        <v>6</v>
      </c>
      <c r="K16" s="37"/>
      <c r="L16" s="38">
        <v>2</v>
      </c>
      <c r="M16" s="38"/>
      <c r="N16" s="36">
        <f t="shared" si="0"/>
        <v>12</v>
      </c>
      <c r="O16" s="37"/>
      <c r="P16" s="38">
        <f t="shared" si="1"/>
        <v>3</v>
      </c>
    </row>
    <row r="17" spans="2:18" ht="20.5" x14ac:dyDescent="0.45">
      <c r="B17" s="39">
        <v>15</v>
      </c>
      <c r="C17" s="38" t="s">
        <v>125</v>
      </c>
      <c r="D17" s="38" t="s">
        <v>126</v>
      </c>
      <c r="E17" s="39" t="s">
        <v>257</v>
      </c>
      <c r="F17" s="36">
        <v>6</v>
      </c>
      <c r="G17" s="37"/>
      <c r="H17" s="38">
        <v>6</v>
      </c>
      <c r="I17" s="38"/>
      <c r="J17" s="36">
        <v>5</v>
      </c>
      <c r="K17" s="37"/>
      <c r="L17" s="38">
        <v>3</v>
      </c>
      <c r="M17" s="38"/>
      <c r="N17" s="36">
        <f t="shared" si="0"/>
        <v>11</v>
      </c>
      <c r="O17" s="37"/>
      <c r="P17" s="38">
        <f t="shared" si="1"/>
        <v>9</v>
      </c>
    </row>
    <row r="18" spans="2:18" ht="20.5" x14ac:dyDescent="0.45">
      <c r="B18" s="39">
        <v>16</v>
      </c>
      <c r="C18" s="38" t="s">
        <v>123</v>
      </c>
      <c r="D18" s="38" t="s">
        <v>26</v>
      </c>
      <c r="E18" s="39" t="s">
        <v>259</v>
      </c>
      <c r="F18" s="36">
        <v>6</v>
      </c>
      <c r="G18" s="37"/>
      <c r="H18" s="38">
        <v>3</v>
      </c>
      <c r="I18" s="38"/>
      <c r="J18" s="36">
        <v>5</v>
      </c>
      <c r="K18" s="37"/>
      <c r="L18" s="38">
        <v>4</v>
      </c>
      <c r="M18" s="38"/>
      <c r="N18" s="36">
        <f t="shared" si="0"/>
        <v>11</v>
      </c>
      <c r="O18" s="37"/>
      <c r="P18" s="38">
        <f t="shared" si="1"/>
        <v>7</v>
      </c>
      <c r="Q18" s="42"/>
    </row>
    <row r="19" spans="2:18" ht="20.5" x14ac:dyDescent="0.45">
      <c r="B19" s="39">
        <v>17</v>
      </c>
      <c r="C19" s="38" t="s">
        <v>130</v>
      </c>
      <c r="D19" s="38" t="s">
        <v>36</v>
      </c>
      <c r="E19" s="39" t="s">
        <v>258</v>
      </c>
      <c r="F19" s="36">
        <v>6</v>
      </c>
      <c r="G19" s="37"/>
      <c r="H19" s="38">
        <v>2</v>
      </c>
      <c r="I19" s="38"/>
      <c r="J19" s="36">
        <v>5</v>
      </c>
      <c r="K19" s="37"/>
      <c r="L19" s="38">
        <v>3</v>
      </c>
      <c r="M19" s="38"/>
      <c r="N19" s="36">
        <f t="shared" si="0"/>
        <v>11</v>
      </c>
      <c r="O19" s="37"/>
      <c r="P19" s="38">
        <f t="shared" si="1"/>
        <v>5</v>
      </c>
    </row>
    <row r="20" spans="2:18" ht="20.5" x14ac:dyDescent="0.45">
      <c r="B20" s="39">
        <v>18</v>
      </c>
      <c r="C20" s="38" t="s">
        <v>25</v>
      </c>
      <c r="D20" s="38" t="s">
        <v>26</v>
      </c>
      <c r="E20" s="39" t="s">
        <v>259</v>
      </c>
      <c r="F20" s="36">
        <v>5</v>
      </c>
      <c r="G20" s="37"/>
      <c r="H20" s="38">
        <v>1</v>
      </c>
      <c r="I20" s="38"/>
      <c r="J20" s="36">
        <v>4</v>
      </c>
      <c r="K20" s="37"/>
      <c r="L20" s="38">
        <v>2</v>
      </c>
      <c r="M20" s="38"/>
      <c r="N20" s="36">
        <f t="shared" si="0"/>
        <v>9</v>
      </c>
      <c r="O20" s="37"/>
      <c r="P20" s="38">
        <f t="shared" si="1"/>
        <v>3</v>
      </c>
    </row>
    <row r="21" spans="2:18" ht="20.5" x14ac:dyDescent="0.45">
      <c r="B21" s="39">
        <v>19</v>
      </c>
      <c r="C21" s="38" t="s">
        <v>191</v>
      </c>
      <c r="D21" s="38" t="s">
        <v>127</v>
      </c>
      <c r="E21" s="39" t="s">
        <v>256</v>
      </c>
      <c r="F21" s="36">
        <v>6</v>
      </c>
      <c r="G21" s="37"/>
      <c r="H21" s="38">
        <v>3</v>
      </c>
      <c r="I21" s="38"/>
      <c r="J21" s="36">
        <v>2</v>
      </c>
      <c r="K21" s="37"/>
      <c r="L21" s="38">
        <v>1</v>
      </c>
      <c r="M21" s="38"/>
      <c r="N21" s="36">
        <f t="shared" si="0"/>
        <v>8</v>
      </c>
      <c r="O21" s="37"/>
      <c r="P21" s="38">
        <f t="shared" si="1"/>
        <v>4</v>
      </c>
    </row>
    <row r="22" spans="2:18" ht="20.5" x14ac:dyDescent="0.45">
      <c r="B22" s="40">
        <v>20</v>
      </c>
      <c r="C22" s="35" t="s">
        <v>95</v>
      </c>
      <c r="D22" s="35" t="s">
        <v>60</v>
      </c>
      <c r="E22" s="39" t="s">
        <v>255</v>
      </c>
      <c r="F22" s="36">
        <v>4</v>
      </c>
      <c r="G22" s="37"/>
      <c r="H22" s="38">
        <v>0</v>
      </c>
      <c r="I22" s="38"/>
      <c r="J22" s="36">
        <v>0</v>
      </c>
      <c r="K22" s="37"/>
      <c r="L22" s="38">
        <v>0</v>
      </c>
      <c r="M22" s="38"/>
      <c r="N22" s="36">
        <f t="shared" si="0"/>
        <v>4</v>
      </c>
      <c r="O22" s="37"/>
      <c r="P22" s="38">
        <f t="shared" si="1"/>
        <v>0</v>
      </c>
      <c r="R22" s="28" t="s">
        <v>67</v>
      </c>
    </row>
    <row r="23" spans="2:18" ht="20.5" x14ac:dyDescent="0.45">
      <c r="B23" s="39"/>
      <c r="C23" s="38"/>
      <c r="D23" s="38"/>
      <c r="E23" s="39"/>
      <c r="F23" s="36"/>
      <c r="G23" s="37"/>
      <c r="H23" s="38"/>
      <c r="I23" s="38"/>
      <c r="J23" s="36"/>
      <c r="K23" s="37"/>
      <c r="L23" s="38"/>
      <c r="M23" s="38"/>
      <c r="N23" s="36"/>
      <c r="O23" s="37"/>
      <c r="P23" s="38"/>
    </row>
    <row r="24" spans="2:18" x14ac:dyDescent="0.35">
      <c r="E24" s="29" t="s">
        <v>67</v>
      </c>
    </row>
    <row r="25" spans="2:18" x14ac:dyDescent="0.35">
      <c r="E25" s="29" t="s">
        <v>67</v>
      </c>
    </row>
  </sheetData>
  <sortState xmlns:xlrd2="http://schemas.microsoft.com/office/spreadsheetml/2017/richdata2" ref="B4:P6">
    <sortCondition ref="B4:B6"/>
  </sortState>
  <mergeCells count="3">
    <mergeCell ref="F2:H2"/>
    <mergeCell ref="J2:L2"/>
    <mergeCell ref="N2:P2"/>
  </mergeCells>
  <phoneticPr fontId="31" type="noConversion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1868-C466-4850-BECF-0887DB3A7EB6}">
  <sheetPr>
    <tabColor rgb="FFFFC000"/>
  </sheetPr>
  <dimension ref="A1:Q7"/>
  <sheetViews>
    <sheetView topLeftCell="B1" workbookViewId="0">
      <selection activeCell="P9" sqref="P9"/>
    </sheetView>
  </sheetViews>
  <sheetFormatPr baseColWidth="10" defaultColWidth="12" defaultRowHeight="15.5" x14ac:dyDescent="0.35"/>
  <cols>
    <col min="1" max="1" width="6.69921875" style="28" customWidth="1"/>
    <col min="2" max="2" width="8.69921875" style="28" bestFit="1" customWidth="1"/>
    <col min="3" max="3" width="29.5" style="28" customWidth="1"/>
    <col min="4" max="4" width="12.69921875" style="28" customWidth="1"/>
    <col min="5" max="5" width="13.8984375" style="29" customWidth="1"/>
    <col min="6" max="6" width="6.296875" style="30" customWidth="1"/>
    <col min="7" max="7" width="1" style="28" customWidth="1"/>
    <col min="8" max="9" width="4.8984375" style="31" customWidth="1"/>
    <col min="10" max="10" width="5.69921875" style="30" customWidth="1"/>
    <col min="11" max="11" width="1" style="28" customWidth="1"/>
    <col min="12" max="13" width="5.5" style="31" customWidth="1"/>
    <col min="14" max="14" width="4.8984375" style="30" customWidth="1"/>
    <col min="15" max="15" width="1" style="28" customWidth="1"/>
    <col min="16" max="16" width="5.69921875" style="31" customWidth="1"/>
    <col min="17" max="16384" width="12" style="28"/>
  </cols>
  <sheetData>
    <row r="1" spans="1:17" ht="44.15" customHeight="1" x14ac:dyDescent="0.35">
      <c r="C1" s="44" t="s">
        <v>284</v>
      </c>
    </row>
    <row r="2" spans="1:17" x14ac:dyDescent="0.35">
      <c r="B2" s="29" t="s">
        <v>0</v>
      </c>
      <c r="C2" s="28" t="s">
        <v>1</v>
      </c>
      <c r="D2" s="28" t="s">
        <v>2</v>
      </c>
      <c r="E2" s="29" t="s">
        <v>21</v>
      </c>
      <c r="F2" s="160" t="s">
        <v>19</v>
      </c>
      <c r="G2" s="160"/>
      <c r="H2" s="160"/>
      <c r="I2" s="29"/>
      <c r="J2" s="160" t="s">
        <v>20</v>
      </c>
      <c r="K2" s="160"/>
      <c r="L2" s="160"/>
      <c r="M2" s="29"/>
      <c r="N2" s="160" t="s">
        <v>3</v>
      </c>
      <c r="O2" s="160"/>
      <c r="P2" s="160"/>
    </row>
    <row r="3" spans="1:17" ht="22.5" x14ac:dyDescent="0.45">
      <c r="A3" s="127"/>
      <c r="B3" s="39">
        <v>1</v>
      </c>
      <c r="C3" s="38" t="s">
        <v>100</v>
      </c>
      <c r="D3" s="38" t="s">
        <v>73</v>
      </c>
      <c r="E3" s="39" t="s">
        <v>272</v>
      </c>
      <c r="F3" s="36">
        <v>4</v>
      </c>
      <c r="G3" s="37"/>
      <c r="H3" s="38">
        <v>0</v>
      </c>
      <c r="I3" s="38"/>
      <c r="J3" s="36">
        <v>3</v>
      </c>
      <c r="K3" s="37" t="s">
        <v>67</v>
      </c>
      <c r="L3" s="38">
        <v>1</v>
      </c>
      <c r="M3" s="38"/>
      <c r="N3" s="36">
        <f t="shared" ref="N3:N7" si="0">F3+J3</f>
        <v>7</v>
      </c>
      <c r="O3" s="37"/>
      <c r="P3" s="38">
        <f t="shared" ref="P3:P7" si="1">H3+L3</f>
        <v>1</v>
      </c>
      <c r="Q3" s="35"/>
    </row>
    <row r="4" spans="1:17" ht="20.5" x14ac:dyDescent="0.45">
      <c r="B4" s="39">
        <v>2</v>
      </c>
      <c r="C4" s="38" t="s">
        <v>263</v>
      </c>
      <c r="D4" s="38" t="s">
        <v>264</v>
      </c>
      <c r="E4" s="39" t="s">
        <v>272</v>
      </c>
      <c r="F4" s="36">
        <v>4</v>
      </c>
      <c r="G4" s="37"/>
      <c r="H4" s="38">
        <v>2</v>
      </c>
      <c r="I4" s="38"/>
      <c r="J4" s="36">
        <v>2</v>
      </c>
      <c r="K4" s="37"/>
      <c r="L4" s="38">
        <v>1</v>
      </c>
      <c r="M4" s="38"/>
      <c r="N4" s="36">
        <f>F4+J4</f>
        <v>6</v>
      </c>
      <c r="O4" s="37"/>
      <c r="P4" s="38">
        <f>H4+L4</f>
        <v>3</v>
      </c>
      <c r="Q4" s="35"/>
    </row>
    <row r="5" spans="1:17" ht="20.5" x14ac:dyDescent="0.45">
      <c r="B5" s="39">
        <v>3</v>
      </c>
      <c r="C5" s="38" t="s">
        <v>235</v>
      </c>
      <c r="D5" s="38" t="s">
        <v>193</v>
      </c>
      <c r="E5" s="39" t="s">
        <v>272</v>
      </c>
      <c r="F5" s="36">
        <v>3</v>
      </c>
      <c r="G5" s="37"/>
      <c r="H5" s="38">
        <v>1</v>
      </c>
      <c r="I5" s="38"/>
      <c r="J5" s="36">
        <v>3</v>
      </c>
      <c r="K5" s="37"/>
      <c r="L5" s="38">
        <v>1</v>
      </c>
      <c r="M5" s="38"/>
      <c r="N5" s="36">
        <f>F5+J5</f>
        <v>6</v>
      </c>
      <c r="O5" s="37"/>
      <c r="P5" s="38">
        <f>H5+L5</f>
        <v>2</v>
      </c>
      <c r="Q5" s="42" t="s">
        <v>285</v>
      </c>
    </row>
    <row r="6" spans="1:17" ht="20.5" x14ac:dyDescent="0.45">
      <c r="B6" s="39">
        <v>4</v>
      </c>
      <c r="C6" s="38" t="s">
        <v>194</v>
      </c>
      <c r="D6" s="38" t="s">
        <v>193</v>
      </c>
      <c r="E6" s="39" t="s">
        <v>272</v>
      </c>
      <c r="F6" s="36">
        <v>3</v>
      </c>
      <c r="G6" s="37"/>
      <c r="H6" s="38">
        <v>1</v>
      </c>
      <c r="I6" s="38"/>
      <c r="J6" s="36">
        <v>3</v>
      </c>
      <c r="K6" s="37"/>
      <c r="L6" s="38">
        <v>1</v>
      </c>
      <c r="M6" s="38"/>
      <c r="N6" s="36">
        <f t="shared" si="0"/>
        <v>6</v>
      </c>
      <c r="O6" s="37"/>
      <c r="P6" s="38">
        <f t="shared" si="1"/>
        <v>2</v>
      </c>
      <c r="Q6" s="28" t="s">
        <v>285</v>
      </c>
    </row>
    <row r="7" spans="1:17" ht="20.5" x14ac:dyDescent="0.45">
      <c r="B7" s="39">
        <v>5</v>
      </c>
      <c r="C7" s="38" t="s">
        <v>80</v>
      </c>
      <c r="D7" s="38" t="s">
        <v>73</v>
      </c>
      <c r="E7" s="39" t="s">
        <v>272</v>
      </c>
      <c r="F7" s="36">
        <v>4</v>
      </c>
      <c r="G7" s="37"/>
      <c r="H7" s="38">
        <v>4</v>
      </c>
      <c r="I7" s="38"/>
      <c r="J7" s="36">
        <v>0</v>
      </c>
      <c r="K7" s="37"/>
      <c r="L7" s="38">
        <v>0</v>
      </c>
      <c r="M7" s="38"/>
      <c r="N7" s="36">
        <f t="shared" si="0"/>
        <v>4</v>
      </c>
      <c r="O7" s="37"/>
      <c r="P7" s="38">
        <f t="shared" si="1"/>
        <v>4</v>
      </c>
      <c r="Q7" s="35"/>
    </row>
  </sheetData>
  <mergeCells count="3">
    <mergeCell ref="F2:H2"/>
    <mergeCell ref="J2:L2"/>
    <mergeCell ref="N2:P2"/>
  </mergeCells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X9"/>
  <sheetViews>
    <sheetView tabSelected="1" zoomScale="70" zoomScaleNormal="70" workbookViewId="0">
      <selection activeCell="E3" sqref="E3"/>
    </sheetView>
  </sheetViews>
  <sheetFormatPr baseColWidth="10" defaultColWidth="12" defaultRowHeight="10.5" x14ac:dyDescent="0.25"/>
  <cols>
    <col min="1" max="1" width="5.69921875" style="9" customWidth="1"/>
    <col min="2" max="2" width="22.8984375" style="10" customWidth="1"/>
    <col min="3" max="3" width="14.796875" style="10" customWidth="1"/>
    <col min="4" max="4" width="8.09765625" style="9" customWidth="1"/>
    <col min="5" max="5" width="10.3984375" style="9" customWidth="1"/>
    <col min="6" max="6" width="9.5" style="9" customWidth="1"/>
    <col min="7" max="21" width="11.5" style="9" customWidth="1"/>
    <col min="22" max="22" width="11.5" style="10" customWidth="1"/>
    <col min="23" max="16384" width="12" style="10"/>
  </cols>
  <sheetData>
    <row r="1" spans="1:24" ht="19.5" x14ac:dyDescent="0.35">
      <c r="A1" s="11"/>
      <c r="B1" s="62" t="s">
        <v>282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32"/>
      <c r="O1" s="32"/>
      <c r="P1" s="32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135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  <c r="X2" s="5"/>
    </row>
    <row r="3" spans="1:24" ht="19.5" x14ac:dyDescent="0.35">
      <c r="A3" s="121">
        <v>1</v>
      </c>
      <c r="B3" s="97" t="s">
        <v>95</v>
      </c>
      <c r="C3" s="98" t="s">
        <v>60</v>
      </c>
      <c r="D3" s="99">
        <v>99</v>
      </c>
      <c r="E3" s="137">
        <v>6</v>
      </c>
      <c r="F3" s="137">
        <v>8</v>
      </c>
      <c r="G3" s="137">
        <v>6</v>
      </c>
      <c r="H3" s="137">
        <v>3</v>
      </c>
      <c r="I3" s="137">
        <v>3</v>
      </c>
      <c r="J3" s="137">
        <v>4</v>
      </c>
      <c r="K3" s="137">
        <v>5</v>
      </c>
      <c r="L3" s="137">
        <v>2</v>
      </c>
      <c r="M3" s="137">
        <v>1</v>
      </c>
      <c r="N3" s="137">
        <v>2</v>
      </c>
      <c r="O3" s="137">
        <v>4</v>
      </c>
      <c r="P3" s="99">
        <v>99</v>
      </c>
      <c r="Q3" s="99">
        <v>99</v>
      </c>
      <c r="R3" s="137">
        <v>1</v>
      </c>
      <c r="S3" s="137">
        <v>1</v>
      </c>
      <c r="T3" s="137">
        <v>1</v>
      </c>
      <c r="U3" s="137">
        <v>2</v>
      </c>
      <c r="V3" s="138">
        <f t="shared" ref="V3:V9" si="0">SMALL(D3:U3,1)+SMALL(D3:U3,2)+SMALL(D3:U3,3)+SMALL(D3:U3,4)+SMALL(D3:U3,5)+SMALL(D3:U3,6)+SMALL(D3:U3,7)</f>
        <v>10</v>
      </c>
      <c r="W3" s="26">
        <f t="shared" ref="W3:W9" si="1">COUNTIF(D3:U3,"&lt;99")</f>
        <v>15</v>
      </c>
      <c r="X3" s="5"/>
    </row>
    <row r="4" spans="1:24" ht="19.5" x14ac:dyDescent="0.35">
      <c r="A4" s="121">
        <v>2</v>
      </c>
      <c r="B4" s="97" t="s">
        <v>190</v>
      </c>
      <c r="C4" s="98" t="s">
        <v>186</v>
      </c>
      <c r="D4" s="99">
        <v>99</v>
      </c>
      <c r="E4" s="99">
        <v>99</v>
      </c>
      <c r="F4" s="137">
        <v>3</v>
      </c>
      <c r="G4" s="99">
        <v>99</v>
      </c>
      <c r="H4" s="99">
        <v>99</v>
      </c>
      <c r="I4" s="99">
        <v>99</v>
      </c>
      <c r="J4" s="99">
        <v>99</v>
      </c>
      <c r="K4" s="99">
        <v>99</v>
      </c>
      <c r="L4" s="137">
        <v>3</v>
      </c>
      <c r="M4" s="137">
        <v>3</v>
      </c>
      <c r="N4" s="137">
        <v>6</v>
      </c>
      <c r="O4" s="99">
        <v>99</v>
      </c>
      <c r="P4" s="99">
        <v>99</v>
      </c>
      <c r="Q4" s="99">
        <v>99</v>
      </c>
      <c r="R4" s="99">
        <v>99</v>
      </c>
      <c r="S4" s="99">
        <v>99</v>
      </c>
      <c r="T4" s="137">
        <v>3</v>
      </c>
      <c r="U4" s="137">
        <v>4</v>
      </c>
      <c r="V4" s="138">
        <f t="shared" si="0"/>
        <v>121</v>
      </c>
      <c r="W4" s="26">
        <f t="shared" si="1"/>
        <v>6</v>
      </c>
      <c r="X4" s="5"/>
    </row>
    <row r="5" spans="1:24" ht="15" x14ac:dyDescent="0.3">
      <c r="A5" s="77"/>
      <c r="B5" s="73"/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6"/>
      <c r="W5" s="26">
        <f>COUNTIF(D5:U5,"&lt;99")</f>
        <v>0</v>
      </c>
      <c r="X5" s="5"/>
    </row>
    <row r="6" spans="1:24" ht="19.5" x14ac:dyDescent="0.35">
      <c r="A6" s="60"/>
      <c r="B6" s="63"/>
      <c r="C6" s="71"/>
      <c r="D6" s="99">
        <v>99</v>
      </c>
      <c r="E6" s="99">
        <v>99</v>
      </c>
      <c r="F6" s="99">
        <v>99</v>
      </c>
      <c r="G6" s="99">
        <v>99</v>
      </c>
      <c r="H6" s="99">
        <v>99</v>
      </c>
      <c r="I6" s="99">
        <v>99</v>
      </c>
      <c r="J6" s="99">
        <v>99</v>
      </c>
      <c r="K6" s="99">
        <v>99</v>
      </c>
      <c r="L6" s="99">
        <v>99</v>
      </c>
      <c r="M6" s="99">
        <v>99</v>
      </c>
      <c r="N6" s="99">
        <v>99</v>
      </c>
      <c r="O6" s="99">
        <v>99</v>
      </c>
      <c r="P6" s="99">
        <v>99</v>
      </c>
      <c r="Q6" s="99">
        <v>99</v>
      </c>
      <c r="R6" s="99">
        <v>99</v>
      </c>
      <c r="S6" s="99">
        <v>99</v>
      </c>
      <c r="T6" s="99">
        <v>99</v>
      </c>
      <c r="U6" s="99">
        <v>99</v>
      </c>
      <c r="V6" s="95">
        <f t="shared" si="0"/>
        <v>693</v>
      </c>
      <c r="W6" s="26">
        <f t="shared" si="1"/>
        <v>0</v>
      </c>
      <c r="X6" s="5"/>
    </row>
    <row r="7" spans="1:24" ht="19.5" x14ac:dyDescent="0.35">
      <c r="A7" s="60"/>
      <c r="B7" s="63"/>
      <c r="C7" s="71"/>
      <c r="D7" s="99">
        <v>99</v>
      </c>
      <c r="E7" s="99">
        <v>99</v>
      </c>
      <c r="F7" s="99">
        <v>99</v>
      </c>
      <c r="G7" s="99">
        <v>99</v>
      </c>
      <c r="H7" s="99">
        <v>99</v>
      </c>
      <c r="I7" s="99">
        <v>99</v>
      </c>
      <c r="J7" s="99">
        <v>99</v>
      </c>
      <c r="K7" s="99">
        <v>99</v>
      </c>
      <c r="L7" s="99">
        <v>99</v>
      </c>
      <c r="M7" s="99">
        <v>99</v>
      </c>
      <c r="N7" s="99">
        <v>99</v>
      </c>
      <c r="O7" s="99">
        <v>99</v>
      </c>
      <c r="P7" s="99">
        <v>99</v>
      </c>
      <c r="Q7" s="99">
        <v>99</v>
      </c>
      <c r="R7" s="99">
        <v>99</v>
      </c>
      <c r="S7" s="99">
        <v>99</v>
      </c>
      <c r="T7" s="99">
        <v>99</v>
      </c>
      <c r="U7" s="99">
        <v>99</v>
      </c>
      <c r="V7" s="95">
        <f t="shared" si="0"/>
        <v>693</v>
      </c>
      <c r="W7" s="26">
        <f t="shared" si="1"/>
        <v>0</v>
      </c>
      <c r="X7" s="5"/>
    </row>
    <row r="8" spans="1:24" ht="19.5" x14ac:dyDescent="0.35">
      <c r="A8" s="60"/>
      <c r="B8" s="63"/>
      <c r="C8" s="71"/>
      <c r="D8" s="99">
        <v>99</v>
      </c>
      <c r="E8" s="99">
        <v>99</v>
      </c>
      <c r="F8" s="99">
        <v>99</v>
      </c>
      <c r="G8" s="99">
        <v>99</v>
      </c>
      <c r="H8" s="99">
        <v>99</v>
      </c>
      <c r="I8" s="99">
        <v>99</v>
      </c>
      <c r="J8" s="99">
        <v>99</v>
      </c>
      <c r="K8" s="99">
        <v>99</v>
      </c>
      <c r="L8" s="99">
        <v>99</v>
      </c>
      <c r="M8" s="99">
        <v>99</v>
      </c>
      <c r="N8" s="99">
        <v>99</v>
      </c>
      <c r="O8" s="99">
        <v>99</v>
      </c>
      <c r="P8" s="99">
        <v>99</v>
      </c>
      <c r="Q8" s="99">
        <v>99</v>
      </c>
      <c r="R8" s="99">
        <v>99</v>
      </c>
      <c r="S8" s="99">
        <v>99</v>
      </c>
      <c r="T8" s="99">
        <v>99</v>
      </c>
      <c r="U8" s="99">
        <v>99</v>
      </c>
      <c r="V8" s="95">
        <f t="shared" si="0"/>
        <v>693</v>
      </c>
      <c r="W8" s="26">
        <f t="shared" si="1"/>
        <v>0</v>
      </c>
      <c r="X8" s="5"/>
    </row>
    <row r="9" spans="1:24" ht="19.5" x14ac:dyDescent="0.35">
      <c r="A9" s="60"/>
      <c r="B9" s="63"/>
      <c r="C9" s="71"/>
      <c r="D9" s="99">
        <v>99</v>
      </c>
      <c r="E9" s="99">
        <v>99</v>
      </c>
      <c r="F9" s="99">
        <v>99</v>
      </c>
      <c r="G9" s="99">
        <v>99</v>
      </c>
      <c r="H9" s="99">
        <v>99</v>
      </c>
      <c r="I9" s="99">
        <v>99</v>
      </c>
      <c r="J9" s="99">
        <v>99</v>
      </c>
      <c r="K9" s="99">
        <v>99</v>
      </c>
      <c r="L9" s="99">
        <v>99</v>
      </c>
      <c r="M9" s="99">
        <v>99</v>
      </c>
      <c r="N9" s="99">
        <v>99</v>
      </c>
      <c r="O9" s="99">
        <v>99</v>
      </c>
      <c r="P9" s="99">
        <v>99</v>
      </c>
      <c r="Q9" s="99">
        <v>99</v>
      </c>
      <c r="R9" s="99">
        <v>99</v>
      </c>
      <c r="S9" s="99">
        <v>99</v>
      </c>
      <c r="T9" s="99">
        <v>99</v>
      </c>
      <c r="U9" s="99">
        <v>99</v>
      </c>
      <c r="V9" s="95">
        <f t="shared" si="0"/>
        <v>693</v>
      </c>
      <c r="W9" s="26">
        <f t="shared" si="1"/>
        <v>0</v>
      </c>
      <c r="X9" s="5"/>
    </row>
  </sheetData>
  <sortState xmlns:xlrd2="http://schemas.microsoft.com/office/spreadsheetml/2017/richdata2" ref="A3:X1048575">
    <sortCondition descending="1" ref="A3:A1048575"/>
  </sortState>
  <phoneticPr fontId="37" type="noConversion"/>
  <pageMargins left="0" right="0" top="0.98425196850393704" bottom="0.98425196850393704" header="0.51181102362204722" footer="0.51181102362204722"/>
  <pageSetup paperSize="9" scale="56" firstPageNumber="0" orientation="landscape" r:id="rId1"/>
  <headerFooter alignWithMargins="0">
    <oddHeader>&amp;C&amp;"Times New Roman,Halvfet"&amp;14HV CUPEN FELTSKYTING 2017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00"/>
  </sheetPr>
  <dimension ref="A1:U10"/>
  <sheetViews>
    <sheetView zoomScale="70" zoomScaleNormal="70" workbookViewId="0">
      <selection activeCell="E2" sqref="E2"/>
    </sheetView>
  </sheetViews>
  <sheetFormatPr baseColWidth="10" defaultColWidth="12" defaultRowHeight="10.5" x14ac:dyDescent="0.25"/>
  <cols>
    <col min="1" max="1" width="5.69921875" style="9" customWidth="1"/>
    <col min="2" max="2" width="28.296875" style="10" customWidth="1"/>
    <col min="3" max="3" width="14.796875" style="10" customWidth="1"/>
    <col min="4" max="4" width="12.8984375" style="9" customWidth="1"/>
    <col min="5" max="5" width="9.69921875" style="9" customWidth="1"/>
    <col min="6" max="6" width="10.8984375" style="9" customWidth="1"/>
    <col min="7" max="7" width="13.296875" style="9" customWidth="1"/>
    <col min="8" max="8" width="9.296875" style="9" customWidth="1"/>
    <col min="9" max="9" width="11.09765625" style="9" customWidth="1"/>
    <col min="10" max="10" width="11.69921875" style="9" customWidth="1"/>
    <col min="11" max="11" width="13.59765625" style="9" customWidth="1"/>
    <col min="12" max="12" width="11.5" style="9" customWidth="1"/>
    <col min="13" max="13" width="12.69921875" style="9" customWidth="1"/>
    <col min="14" max="14" width="15.296875" style="9" customWidth="1"/>
    <col min="15" max="15" width="13.296875" style="9" customWidth="1"/>
    <col min="16" max="16" width="14.3984375" style="9" customWidth="1"/>
    <col min="17" max="18" width="15.296875" style="9" customWidth="1"/>
    <col min="19" max="19" width="9.69921875" style="10" customWidth="1"/>
    <col min="20" max="16384" width="12" style="10"/>
  </cols>
  <sheetData>
    <row r="1" spans="1:21" ht="19.5" x14ac:dyDescent="0.35">
      <c r="A1" s="11"/>
      <c r="B1" s="62" t="s">
        <v>90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32"/>
      <c r="O1" s="32"/>
      <c r="P1" s="32"/>
      <c r="Q1" s="32"/>
      <c r="R1" s="32"/>
      <c r="S1" s="3"/>
      <c r="T1" s="4"/>
      <c r="U1" s="4"/>
    </row>
    <row r="2" spans="1:21" ht="15" x14ac:dyDescent="0.25">
      <c r="A2" s="67" t="s">
        <v>0</v>
      </c>
      <c r="B2" s="68" t="s">
        <v>1</v>
      </c>
      <c r="C2" s="68" t="s">
        <v>2</v>
      </c>
      <c r="D2" s="89" t="s">
        <v>142</v>
      </c>
      <c r="E2" s="89" t="s">
        <v>143</v>
      </c>
      <c r="F2" s="89" t="s">
        <v>144</v>
      </c>
      <c r="G2" s="89" t="s">
        <v>145</v>
      </c>
      <c r="H2" s="89" t="s">
        <v>146</v>
      </c>
      <c r="I2" s="89" t="s">
        <v>147</v>
      </c>
      <c r="J2" s="89" t="s">
        <v>148</v>
      </c>
      <c r="K2" s="89" t="s">
        <v>149</v>
      </c>
      <c r="L2" s="89" t="s">
        <v>150</v>
      </c>
      <c r="M2" s="89" t="s">
        <v>151</v>
      </c>
      <c r="N2" s="89" t="s">
        <v>152</v>
      </c>
      <c r="O2" s="89" t="s">
        <v>153</v>
      </c>
      <c r="P2" s="89" t="s">
        <v>154</v>
      </c>
      <c r="Q2" s="89" t="s">
        <v>155</v>
      </c>
      <c r="R2" s="89" t="s">
        <v>156</v>
      </c>
      <c r="S2" s="69" t="s">
        <v>3</v>
      </c>
      <c r="T2" s="26" t="s">
        <v>4</v>
      </c>
    </row>
    <row r="3" spans="1:21" ht="15" x14ac:dyDescent="0.3">
      <c r="A3" s="84"/>
      <c r="B3" s="68"/>
      <c r="C3" s="68"/>
      <c r="D3" s="64">
        <v>99</v>
      </c>
      <c r="E3" s="64">
        <v>99</v>
      </c>
      <c r="F3" s="64">
        <v>99</v>
      </c>
      <c r="G3" s="64">
        <v>99</v>
      </c>
      <c r="H3" s="64">
        <v>99</v>
      </c>
      <c r="I3" s="64">
        <v>99</v>
      </c>
      <c r="J3" s="64">
        <v>99</v>
      </c>
      <c r="K3" s="64">
        <v>99</v>
      </c>
      <c r="L3" s="64">
        <v>99</v>
      </c>
      <c r="M3" s="64">
        <v>99</v>
      </c>
      <c r="N3" s="64">
        <v>99</v>
      </c>
      <c r="O3" s="64">
        <v>99</v>
      </c>
      <c r="P3" s="64">
        <v>99</v>
      </c>
      <c r="Q3" s="64">
        <v>99</v>
      </c>
      <c r="R3" s="64">
        <v>99</v>
      </c>
      <c r="S3" s="93">
        <f t="shared" ref="S3:S6" si="0">SMALL(D3:R3,1)+SMALL(D3:R3,2)+SMALL(D3:R3,3)+SMALL(D3:R3,4)+SMALL(D3:R3,5)+SMALL(D3:R3,6)+SMALL(D3:R3,7)</f>
        <v>693</v>
      </c>
      <c r="T3" s="26"/>
    </row>
    <row r="4" spans="1:21" ht="15" x14ac:dyDescent="0.3">
      <c r="A4" s="84"/>
      <c r="B4" s="68"/>
      <c r="C4" s="68"/>
      <c r="D4" s="64">
        <v>99</v>
      </c>
      <c r="E4" s="64">
        <v>99</v>
      </c>
      <c r="F4" s="64">
        <v>99</v>
      </c>
      <c r="G4" s="64">
        <v>99</v>
      </c>
      <c r="H4" s="64">
        <v>99</v>
      </c>
      <c r="I4" s="64">
        <v>99</v>
      </c>
      <c r="J4" s="64">
        <v>99</v>
      </c>
      <c r="K4" s="64">
        <v>99</v>
      </c>
      <c r="L4" s="64">
        <v>99</v>
      </c>
      <c r="M4" s="64">
        <v>99</v>
      </c>
      <c r="N4" s="64">
        <v>99</v>
      </c>
      <c r="O4" s="64">
        <v>99</v>
      </c>
      <c r="P4" s="64">
        <v>99</v>
      </c>
      <c r="Q4" s="64">
        <v>99</v>
      </c>
      <c r="R4" s="64">
        <v>99</v>
      </c>
      <c r="S4" s="93">
        <f t="shared" si="0"/>
        <v>693</v>
      </c>
      <c r="T4" s="26"/>
    </row>
    <row r="5" spans="1:21" ht="15" x14ac:dyDescent="0.3">
      <c r="A5" s="84"/>
      <c r="B5" s="68"/>
      <c r="C5" s="68"/>
      <c r="D5" s="64">
        <v>99</v>
      </c>
      <c r="E5" s="64">
        <v>99</v>
      </c>
      <c r="F5" s="64">
        <v>99</v>
      </c>
      <c r="G5" s="64">
        <v>99</v>
      </c>
      <c r="H5" s="64">
        <v>99</v>
      </c>
      <c r="I5" s="64">
        <v>99</v>
      </c>
      <c r="J5" s="64">
        <v>99</v>
      </c>
      <c r="K5" s="64">
        <v>99</v>
      </c>
      <c r="L5" s="64">
        <v>99</v>
      </c>
      <c r="M5" s="64">
        <v>99</v>
      </c>
      <c r="N5" s="64">
        <v>99</v>
      </c>
      <c r="O5" s="64">
        <v>99</v>
      </c>
      <c r="P5" s="64">
        <v>99</v>
      </c>
      <c r="Q5" s="64">
        <v>99</v>
      </c>
      <c r="R5" s="64">
        <v>99</v>
      </c>
      <c r="S5" s="93">
        <f t="shared" si="0"/>
        <v>693</v>
      </c>
      <c r="T5" s="26"/>
    </row>
    <row r="6" spans="1:21" ht="15" x14ac:dyDescent="0.3">
      <c r="A6" s="84"/>
      <c r="B6" s="68"/>
      <c r="C6" s="68"/>
      <c r="D6" s="64">
        <v>99</v>
      </c>
      <c r="E6" s="64">
        <v>99</v>
      </c>
      <c r="F6" s="64">
        <v>99</v>
      </c>
      <c r="G6" s="64">
        <v>99</v>
      </c>
      <c r="H6" s="64">
        <v>99</v>
      </c>
      <c r="I6" s="64">
        <v>99</v>
      </c>
      <c r="J6" s="64">
        <v>99</v>
      </c>
      <c r="K6" s="64">
        <v>99</v>
      </c>
      <c r="L6" s="64">
        <v>99</v>
      </c>
      <c r="M6" s="64">
        <v>99</v>
      </c>
      <c r="N6" s="64">
        <v>99</v>
      </c>
      <c r="O6" s="64">
        <v>99</v>
      </c>
      <c r="P6" s="64">
        <v>99</v>
      </c>
      <c r="Q6" s="64">
        <v>99</v>
      </c>
      <c r="R6" s="64">
        <v>99</v>
      </c>
      <c r="S6" s="93">
        <f t="shared" si="0"/>
        <v>693</v>
      </c>
      <c r="T6" s="26"/>
    </row>
    <row r="7" spans="1:21" ht="15" x14ac:dyDescent="0.3">
      <c r="A7" s="60"/>
      <c r="B7" s="65"/>
      <c r="C7" s="65"/>
      <c r="D7" s="64">
        <v>99</v>
      </c>
      <c r="E7" s="64">
        <v>99</v>
      </c>
      <c r="F7" s="64">
        <v>99</v>
      </c>
      <c r="G7" s="64">
        <v>99</v>
      </c>
      <c r="H7" s="64">
        <v>99</v>
      </c>
      <c r="I7" s="64">
        <v>99</v>
      </c>
      <c r="J7" s="64">
        <v>99</v>
      </c>
      <c r="K7" s="64">
        <v>99</v>
      </c>
      <c r="L7" s="64">
        <v>99</v>
      </c>
      <c r="M7" s="64">
        <v>99</v>
      </c>
      <c r="N7" s="64">
        <v>99</v>
      </c>
      <c r="O7" s="64">
        <v>99</v>
      </c>
      <c r="P7" s="64">
        <v>99</v>
      </c>
      <c r="Q7" s="64">
        <v>99</v>
      </c>
      <c r="R7" s="64">
        <v>99</v>
      </c>
      <c r="S7" s="93">
        <f>SMALL(D7:R7,1)+SMALL(D7:R7,2)+SMALL(D7:R7,3)+SMALL(D7:R7,4)+SMALL(D7:R7,5)+SMALL(D7:R7,6)+SMALL(D7:R7,7)</f>
        <v>693</v>
      </c>
      <c r="T7" s="26">
        <f>COUNTIF(D7:R7,"&lt;99")</f>
        <v>0</v>
      </c>
    </row>
    <row r="8" spans="1:21" ht="15" x14ac:dyDescent="0.3">
      <c r="A8" s="60"/>
      <c r="B8" s="65"/>
      <c r="C8" s="65"/>
      <c r="D8" s="64">
        <v>99</v>
      </c>
      <c r="E8" s="64">
        <v>99</v>
      </c>
      <c r="F8" s="64">
        <v>99</v>
      </c>
      <c r="G8" s="64">
        <v>99</v>
      </c>
      <c r="H8" s="64">
        <v>99</v>
      </c>
      <c r="I8" s="64">
        <v>99</v>
      </c>
      <c r="J8" s="64">
        <v>99</v>
      </c>
      <c r="K8" s="64">
        <v>99</v>
      </c>
      <c r="L8" s="64">
        <v>99</v>
      </c>
      <c r="M8" s="64">
        <v>99</v>
      </c>
      <c r="N8" s="64">
        <v>99</v>
      </c>
      <c r="O8" s="64">
        <v>99</v>
      </c>
      <c r="P8" s="64">
        <v>99</v>
      </c>
      <c r="Q8" s="64">
        <v>99</v>
      </c>
      <c r="R8" s="64">
        <v>99</v>
      </c>
      <c r="S8" s="93">
        <f>SMALL(D8:R8,1)+SMALL(D8:R8,2)+SMALL(D8:R8,3)+SMALL(D8:R8,4)+SMALL(D8:R8,5)+SMALL(D8:R8,6)+SMALL(D8:R8,7)</f>
        <v>693</v>
      </c>
      <c r="T8" s="26">
        <f>COUNTIF(D8:R8,"&lt;99")</f>
        <v>0</v>
      </c>
    </row>
    <row r="9" spans="1:21" ht="15" x14ac:dyDescent="0.3">
      <c r="A9" s="60"/>
      <c r="B9" s="61"/>
      <c r="C9" s="47"/>
      <c r="D9" s="64">
        <v>99</v>
      </c>
      <c r="E9" s="64">
        <v>99</v>
      </c>
      <c r="F9" s="64">
        <v>99</v>
      </c>
      <c r="G9" s="64">
        <v>99</v>
      </c>
      <c r="H9" s="64">
        <v>99</v>
      </c>
      <c r="I9" s="64">
        <v>99</v>
      </c>
      <c r="J9" s="64">
        <v>99</v>
      </c>
      <c r="K9" s="64">
        <v>99</v>
      </c>
      <c r="L9" s="64">
        <v>99</v>
      </c>
      <c r="M9" s="64">
        <v>99</v>
      </c>
      <c r="N9" s="64">
        <v>99</v>
      </c>
      <c r="O9" s="64">
        <v>99</v>
      </c>
      <c r="P9" s="64">
        <v>99</v>
      </c>
      <c r="Q9" s="64">
        <v>99</v>
      </c>
      <c r="R9" s="64">
        <v>99</v>
      </c>
      <c r="S9" s="93">
        <f>SMALL(D9:R9,1)+SMALL(D9:R9,2)+SMALL(D9:R9,3)+SMALL(D9:R9,4)+SMALL(D9:R9,5)+SMALL(D9:R9,6)+SMALL(D9:R9,7)</f>
        <v>693</v>
      </c>
      <c r="T9" s="26">
        <f>COUNTIF(D9:R9,"&lt;99")</f>
        <v>0</v>
      </c>
    </row>
    <row r="10" spans="1:21" ht="15" x14ac:dyDescent="0.3">
      <c r="A10" s="77"/>
      <c r="B10" s="78"/>
      <c r="C10" s="79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26">
        <f>COUNTIF(D10:R10,"&lt;99")</f>
        <v>0</v>
      </c>
    </row>
  </sheetData>
  <sortState xmlns:xlrd2="http://schemas.microsoft.com/office/spreadsheetml/2017/richdata2" ref="A7:U7">
    <sortCondition ref="S7"/>
  </sortState>
  <phoneticPr fontId="37" type="noConversion"/>
  <pageMargins left="0" right="0" top="0.98425196850393704" bottom="0.98425196850393704" header="0.51181102362204722" footer="0.51181102362204722"/>
  <pageSetup paperSize="9" scale="62" orientation="landscape" r:id="rId1"/>
  <headerFooter alignWithMargins="0">
    <oddHeader>&amp;C&amp;"Times New Roman,Halvfet"&amp;14HV CUPEN FELTSKYTING 2017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597C-48A3-4E08-926D-8A1EA082455B}">
  <sheetPr>
    <tabColor rgb="FF00FF00"/>
  </sheetPr>
  <dimension ref="A1:U12"/>
  <sheetViews>
    <sheetView zoomScale="70" zoomScaleNormal="70" workbookViewId="0">
      <selection activeCell="G2" sqref="G2"/>
    </sheetView>
  </sheetViews>
  <sheetFormatPr baseColWidth="10" defaultColWidth="12" defaultRowHeight="10.5" x14ac:dyDescent="0.25"/>
  <cols>
    <col min="1" max="1" width="5.69921875" style="9" customWidth="1"/>
    <col min="2" max="2" width="28.296875" style="10" customWidth="1"/>
    <col min="3" max="3" width="14.796875" style="10" customWidth="1"/>
    <col min="4" max="4" width="12.8984375" style="9" customWidth="1"/>
    <col min="5" max="5" width="9.69921875" style="9" customWidth="1"/>
    <col min="6" max="6" width="10.8984375" style="9" customWidth="1"/>
    <col min="7" max="7" width="13.296875" style="9" customWidth="1"/>
    <col min="8" max="8" width="9.296875" style="9" customWidth="1"/>
    <col min="9" max="9" width="11.09765625" style="9" customWidth="1"/>
    <col min="10" max="10" width="11.69921875" style="9" customWidth="1"/>
    <col min="11" max="11" width="13.5" style="9" customWidth="1"/>
    <col min="12" max="12" width="11.5" style="9" customWidth="1"/>
    <col min="13" max="13" width="12.69921875" style="9" customWidth="1"/>
    <col min="14" max="14" width="15.296875" style="9" customWidth="1"/>
    <col min="15" max="15" width="13.296875" style="9" customWidth="1"/>
    <col min="16" max="16" width="14.3984375" style="9" customWidth="1"/>
    <col min="17" max="18" width="15.296875" style="9" customWidth="1"/>
    <col min="19" max="19" width="9.69921875" style="10" customWidth="1"/>
    <col min="20" max="16384" width="12" style="10"/>
  </cols>
  <sheetData>
    <row r="1" spans="1:21" ht="19.5" x14ac:dyDescent="0.35">
      <c r="A1" s="11"/>
      <c r="B1" s="62" t="s">
        <v>91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32"/>
      <c r="O1" s="32"/>
      <c r="P1" s="32"/>
      <c r="Q1" s="32"/>
      <c r="R1" s="32"/>
      <c r="S1" s="3"/>
      <c r="T1" s="4"/>
      <c r="U1" s="4"/>
    </row>
    <row r="2" spans="1:21" ht="15" x14ac:dyDescent="0.25">
      <c r="A2" s="67" t="s">
        <v>0</v>
      </c>
      <c r="B2" s="68" t="s">
        <v>1</v>
      </c>
      <c r="C2" s="68" t="s">
        <v>2</v>
      </c>
      <c r="D2" s="89" t="s">
        <v>142</v>
      </c>
      <c r="E2" s="89" t="s">
        <v>143</v>
      </c>
      <c r="F2" s="89" t="s">
        <v>144</v>
      </c>
      <c r="G2" s="89" t="s">
        <v>145</v>
      </c>
      <c r="H2" s="89" t="s">
        <v>146</v>
      </c>
      <c r="I2" s="89" t="s">
        <v>147</v>
      </c>
      <c r="J2" s="89" t="s">
        <v>148</v>
      </c>
      <c r="K2" s="89" t="s">
        <v>149</v>
      </c>
      <c r="L2" s="89" t="s">
        <v>150</v>
      </c>
      <c r="M2" s="89" t="s">
        <v>151</v>
      </c>
      <c r="N2" s="89" t="s">
        <v>152</v>
      </c>
      <c r="O2" s="89" t="s">
        <v>153</v>
      </c>
      <c r="P2" s="89" t="s">
        <v>154</v>
      </c>
      <c r="Q2" s="89" t="s">
        <v>155</v>
      </c>
      <c r="R2" s="89" t="s">
        <v>156</v>
      </c>
      <c r="S2" s="69" t="s">
        <v>3</v>
      </c>
      <c r="T2" s="26" t="s">
        <v>4</v>
      </c>
    </row>
    <row r="3" spans="1:21" ht="15" x14ac:dyDescent="0.3">
      <c r="A3" s="60" t="s">
        <v>81</v>
      </c>
      <c r="B3" s="65"/>
      <c r="C3" s="65"/>
      <c r="D3" s="64">
        <v>99</v>
      </c>
      <c r="E3" s="64">
        <v>99</v>
      </c>
      <c r="F3" s="64">
        <v>99</v>
      </c>
      <c r="G3" s="64">
        <v>99</v>
      </c>
      <c r="H3" s="64">
        <v>99</v>
      </c>
      <c r="I3" s="64">
        <v>99</v>
      </c>
      <c r="J3" s="64">
        <v>99</v>
      </c>
      <c r="K3" s="64">
        <v>99</v>
      </c>
      <c r="L3" s="64">
        <v>99</v>
      </c>
      <c r="M3" s="64">
        <v>99</v>
      </c>
      <c r="N3" s="64">
        <v>99</v>
      </c>
      <c r="O3" s="64">
        <v>99</v>
      </c>
      <c r="P3" s="64">
        <v>99</v>
      </c>
      <c r="Q3" s="64">
        <v>99</v>
      </c>
      <c r="R3" s="64">
        <v>99</v>
      </c>
      <c r="S3" s="93">
        <f>SMALL(D3:R3,1)+SMALL(D3:R3,2)+SMALL(D3:R3,3)+SMALL(D3:R3,4)+SMALL(D3:R3,5)+SMALL(D3:R3,6)+SMALL(D3:R3,7)</f>
        <v>693</v>
      </c>
      <c r="T3" s="26">
        <f>COUNTIF(D3:R3,"&lt;99")</f>
        <v>0</v>
      </c>
    </row>
    <row r="4" spans="1:21" ht="15" x14ac:dyDescent="0.3">
      <c r="A4" s="60" t="s">
        <v>81</v>
      </c>
      <c r="B4" s="65"/>
      <c r="C4" s="65"/>
      <c r="D4" s="64">
        <v>99</v>
      </c>
      <c r="E4" s="64">
        <v>99</v>
      </c>
      <c r="F4" s="64">
        <v>99</v>
      </c>
      <c r="G4" s="64">
        <v>99</v>
      </c>
      <c r="H4" s="64">
        <v>99</v>
      </c>
      <c r="I4" s="64">
        <v>99</v>
      </c>
      <c r="J4" s="64">
        <v>99</v>
      </c>
      <c r="K4" s="64">
        <v>99</v>
      </c>
      <c r="L4" s="64">
        <v>99</v>
      </c>
      <c r="M4" s="64">
        <v>99</v>
      </c>
      <c r="N4" s="64">
        <v>99</v>
      </c>
      <c r="O4" s="64">
        <v>99</v>
      </c>
      <c r="P4" s="64">
        <v>99</v>
      </c>
      <c r="Q4" s="64">
        <v>99</v>
      </c>
      <c r="R4" s="64">
        <v>99</v>
      </c>
      <c r="S4" s="93">
        <f>SMALL(D4:R4,1)+SMALL(D4:R4,2)+SMALL(D4:R4,3)+SMALL(D4:R4,4)+SMALL(D4:R4,5)+SMALL(D4:R4,6)+SMALL(D4:R4,7)</f>
        <v>693</v>
      </c>
      <c r="T4" s="26">
        <f>COUNTIF(D4:R4,"&lt;99")</f>
        <v>0</v>
      </c>
    </row>
    <row r="5" spans="1:21" ht="15" x14ac:dyDescent="0.3">
      <c r="A5" s="60" t="s">
        <v>81</v>
      </c>
      <c r="B5" s="65"/>
      <c r="C5" s="65"/>
      <c r="D5" s="64">
        <v>99</v>
      </c>
      <c r="E5" s="64">
        <v>99</v>
      </c>
      <c r="F5" s="64">
        <v>99</v>
      </c>
      <c r="G5" s="64">
        <v>99</v>
      </c>
      <c r="H5" s="64">
        <v>99</v>
      </c>
      <c r="I5" s="64">
        <v>99</v>
      </c>
      <c r="J5" s="64">
        <v>99</v>
      </c>
      <c r="K5" s="64">
        <v>99</v>
      </c>
      <c r="L5" s="64">
        <v>99</v>
      </c>
      <c r="M5" s="64">
        <v>99</v>
      </c>
      <c r="N5" s="64">
        <v>99</v>
      </c>
      <c r="O5" s="64">
        <v>99</v>
      </c>
      <c r="P5" s="64">
        <v>99</v>
      </c>
      <c r="Q5" s="64">
        <v>99</v>
      </c>
      <c r="R5" s="64">
        <v>99</v>
      </c>
      <c r="S5" s="93">
        <f t="shared" ref="S5:S11" si="0">SMALL(D5:R5,1)+SMALL(D5:R5,2)+SMALL(D5:R5,3)+SMALL(D5:R5,4)+SMALL(D5:R5,5)+SMALL(D5:R5,6)+SMALL(D5:R5,7)</f>
        <v>693</v>
      </c>
      <c r="T5" s="26">
        <f t="shared" ref="T5:T11" si="1">COUNTIF(D5:R5,"&lt;99")</f>
        <v>0</v>
      </c>
    </row>
    <row r="6" spans="1:21" ht="15" x14ac:dyDescent="0.3">
      <c r="A6" s="60" t="s">
        <v>81</v>
      </c>
      <c r="B6" s="65"/>
      <c r="C6" s="65"/>
      <c r="D6" s="64">
        <v>99</v>
      </c>
      <c r="E6" s="64">
        <v>99</v>
      </c>
      <c r="F6" s="64">
        <v>99</v>
      </c>
      <c r="G6" s="64">
        <v>99</v>
      </c>
      <c r="H6" s="64">
        <v>99</v>
      </c>
      <c r="I6" s="64">
        <v>99</v>
      </c>
      <c r="J6" s="64">
        <v>99</v>
      </c>
      <c r="K6" s="64">
        <v>99</v>
      </c>
      <c r="L6" s="64">
        <v>99</v>
      </c>
      <c r="M6" s="64">
        <v>99</v>
      </c>
      <c r="N6" s="64">
        <v>99</v>
      </c>
      <c r="O6" s="64">
        <v>99</v>
      </c>
      <c r="P6" s="64">
        <v>99</v>
      </c>
      <c r="Q6" s="64">
        <v>99</v>
      </c>
      <c r="R6" s="64">
        <v>99</v>
      </c>
      <c r="S6" s="93">
        <f t="shared" si="0"/>
        <v>693</v>
      </c>
      <c r="T6" s="26">
        <f t="shared" si="1"/>
        <v>0</v>
      </c>
    </row>
    <row r="7" spans="1:21" ht="15" x14ac:dyDescent="0.3">
      <c r="A7" s="60" t="s">
        <v>81</v>
      </c>
      <c r="B7" s="65"/>
      <c r="C7" s="65"/>
      <c r="D7" s="64">
        <v>99</v>
      </c>
      <c r="E7" s="64">
        <v>99</v>
      </c>
      <c r="F7" s="64">
        <v>99</v>
      </c>
      <c r="G7" s="64">
        <v>99</v>
      </c>
      <c r="H7" s="64">
        <v>99</v>
      </c>
      <c r="I7" s="64">
        <v>99</v>
      </c>
      <c r="J7" s="64">
        <v>99</v>
      </c>
      <c r="K7" s="64">
        <v>99</v>
      </c>
      <c r="L7" s="64">
        <v>99</v>
      </c>
      <c r="M7" s="64">
        <v>99</v>
      </c>
      <c r="N7" s="64">
        <v>99</v>
      </c>
      <c r="O7" s="64">
        <v>99</v>
      </c>
      <c r="P7" s="64">
        <v>99</v>
      </c>
      <c r="Q7" s="64">
        <v>99</v>
      </c>
      <c r="R7" s="64">
        <v>99</v>
      </c>
      <c r="S7" s="93">
        <f t="shared" si="0"/>
        <v>693</v>
      </c>
      <c r="T7" s="26">
        <f t="shared" si="1"/>
        <v>0</v>
      </c>
    </row>
    <row r="8" spans="1:21" ht="15" x14ac:dyDescent="0.3">
      <c r="A8" s="60" t="s">
        <v>81</v>
      </c>
      <c r="B8" s="65"/>
      <c r="C8" s="65"/>
      <c r="D8" s="64">
        <v>99</v>
      </c>
      <c r="E8" s="64">
        <v>99</v>
      </c>
      <c r="F8" s="64">
        <v>99</v>
      </c>
      <c r="G8" s="64">
        <v>99</v>
      </c>
      <c r="H8" s="64">
        <v>99</v>
      </c>
      <c r="I8" s="64">
        <v>99</v>
      </c>
      <c r="J8" s="64">
        <v>99</v>
      </c>
      <c r="K8" s="64">
        <v>99</v>
      </c>
      <c r="L8" s="64">
        <v>99</v>
      </c>
      <c r="M8" s="64">
        <v>99</v>
      </c>
      <c r="N8" s="64">
        <v>99</v>
      </c>
      <c r="O8" s="64">
        <v>99</v>
      </c>
      <c r="P8" s="64">
        <v>99</v>
      </c>
      <c r="Q8" s="64">
        <v>99</v>
      </c>
      <c r="R8" s="64">
        <v>99</v>
      </c>
      <c r="S8" s="93">
        <f t="shared" si="0"/>
        <v>693</v>
      </c>
      <c r="T8" s="26">
        <f t="shared" si="1"/>
        <v>0</v>
      </c>
    </row>
    <row r="9" spans="1:21" ht="15" x14ac:dyDescent="0.3">
      <c r="A9" s="60" t="s">
        <v>81</v>
      </c>
      <c r="B9" s="65"/>
      <c r="C9" s="65"/>
      <c r="D9" s="64">
        <v>99</v>
      </c>
      <c r="E9" s="64">
        <v>99</v>
      </c>
      <c r="F9" s="64">
        <v>99</v>
      </c>
      <c r="G9" s="64">
        <v>99</v>
      </c>
      <c r="H9" s="64">
        <v>99</v>
      </c>
      <c r="I9" s="64">
        <v>99</v>
      </c>
      <c r="J9" s="64">
        <v>99</v>
      </c>
      <c r="K9" s="64">
        <v>99</v>
      </c>
      <c r="L9" s="64">
        <v>99</v>
      </c>
      <c r="M9" s="64">
        <v>99</v>
      </c>
      <c r="N9" s="64">
        <v>99</v>
      </c>
      <c r="O9" s="64">
        <v>99</v>
      </c>
      <c r="P9" s="64">
        <v>99</v>
      </c>
      <c r="Q9" s="64">
        <v>99</v>
      </c>
      <c r="R9" s="64">
        <v>99</v>
      </c>
      <c r="S9" s="93">
        <f t="shared" si="0"/>
        <v>693</v>
      </c>
      <c r="T9" s="26">
        <f t="shared" si="1"/>
        <v>0</v>
      </c>
    </row>
    <row r="10" spans="1:21" ht="15" x14ac:dyDescent="0.3">
      <c r="A10" s="60" t="s">
        <v>81</v>
      </c>
      <c r="B10" s="65"/>
      <c r="C10" s="65"/>
      <c r="D10" s="64">
        <v>99</v>
      </c>
      <c r="E10" s="64">
        <v>99</v>
      </c>
      <c r="F10" s="64">
        <v>99</v>
      </c>
      <c r="G10" s="64">
        <v>99</v>
      </c>
      <c r="H10" s="64">
        <v>99</v>
      </c>
      <c r="I10" s="64">
        <v>99</v>
      </c>
      <c r="J10" s="64">
        <v>99</v>
      </c>
      <c r="K10" s="64">
        <v>99</v>
      </c>
      <c r="L10" s="64">
        <v>99</v>
      </c>
      <c r="M10" s="64">
        <v>99</v>
      </c>
      <c r="N10" s="64">
        <v>99</v>
      </c>
      <c r="O10" s="64">
        <v>99</v>
      </c>
      <c r="P10" s="64">
        <v>99</v>
      </c>
      <c r="Q10" s="64">
        <v>99</v>
      </c>
      <c r="R10" s="64">
        <v>99</v>
      </c>
      <c r="S10" s="93">
        <f t="shared" si="0"/>
        <v>693</v>
      </c>
      <c r="T10" s="26">
        <f t="shared" si="1"/>
        <v>0</v>
      </c>
    </row>
    <row r="11" spans="1:21" ht="15" x14ac:dyDescent="0.3">
      <c r="A11" s="60" t="s">
        <v>81</v>
      </c>
      <c r="B11" s="65"/>
      <c r="C11" s="65"/>
      <c r="D11" s="64">
        <v>99</v>
      </c>
      <c r="E11" s="64">
        <v>99</v>
      </c>
      <c r="F11" s="64">
        <v>99</v>
      </c>
      <c r="G11" s="64">
        <v>99</v>
      </c>
      <c r="H11" s="64">
        <v>99</v>
      </c>
      <c r="I11" s="64">
        <v>99</v>
      </c>
      <c r="J11" s="64">
        <v>99</v>
      </c>
      <c r="K11" s="64">
        <v>99</v>
      </c>
      <c r="L11" s="64">
        <v>99</v>
      </c>
      <c r="M11" s="64">
        <v>99</v>
      </c>
      <c r="N11" s="64">
        <v>99</v>
      </c>
      <c r="O11" s="64">
        <v>99</v>
      </c>
      <c r="P11" s="64">
        <v>99</v>
      </c>
      <c r="Q11" s="64">
        <v>99</v>
      </c>
      <c r="R11" s="64">
        <v>99</v>
      </c>
      <c r="S11" s="93">
        <f t="shared" si="0"/>
        <v>693</v>
      </c>
      <c r="T11" s="26">
        <f t="shared" si="1"/>
        <v>0</v>
      </c>
    </row>
    <row r="12" spans="1:21" ht="15" x14ac:dyDescent="0.3">
      <c r="A12" s="77"/>
      <c r="B12" s="78"/>
      <c r="C12" s="79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7"/>
      <c r="T12" s="26">
        <f>COUNTIF(D12:R12,"&lt;99")</f>
        <v>0</v>
      </c>
    </row>
  </sheetData>
  <pageMargins left="0" right="0" top="0.98425196850393704" bottom="0.98425196850393704" header="0.51181102362204722" footer="0.51181102362204722"/>
  <pageSetup paperSize="9" scale="62" orientation="landscape" r:id="rId1"/>
  <headerFooter alignWithMargins="0">
    <oddHeader>&amp;C&amp;"Times New Roman,Halvfet"&amp;14HV CUPEN FELTSKYTING 2017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31CB-940E-4384-A4C4-92D14EF5B76D}">
  <sheetPr>
    <tabColor rgb="FF00FF00"/>
  </sheetPr>
  <dimension ref="A1:X13"/>
  <sheetViews>
    <sheetView zoomScale="70" zoomScaleNormal="70" workbookViewId="0">
      <selection activeCell="W3" sqref="W3:W8"/>
    </sheetView>
  </sheetViews>
  <sheetFormatPr baseColWidth="10" defaultColWidth="12" defaultRowHeight="10.5" x14ac:dyDescent="0.25"/>
  <cols>
    <col min="1" max="1" width="5.69921875" style="9" customWidth="1"/>
    <col min="2" max="2" width="28.296875" style="10" customWidth="1"/>
    <col min="3" max="3" width="14.796875" style="10" customWidth="1"/>
    <col min="4" max="21" width="10.3984375" style="9" customWidth="1"/>
    <col min="22" max="22" width="10.3984375" style="10" customWidth="1"/>
    <col min="23" max="16384" width="12" style="10"/>
  </cols>
  <sheetData>
    <row r="1" spans="1:24" ht="19.5" x14ac:dyDescent="0.35">
      <c r="A1" s="11"/>
      <c r="B1" s="62" t="s">
        <v>169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32"/>
      <c r="O1" s="32"/>
      <c r="P1" s="32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135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</row>
    <row r="3" spans="1:24" ht="19.5" x14ac:dyDescent="0.35">
      <c r="A3" s="96"/>
      <c r="B3" s="102"/>
      <c r="C3" s="102"/>
      <c r="D3" s="99">
        <v>99</v>
      </c>
      <c r="E3" s="99">
        <v>99</v>
      </c>
      <c r="F3" s="99">
        <v>99</v>
      </c>
      <c r="G3" s="99">
        <v>99</v>
      </c>
      <c r="H3" s="99">
        <v>99</v>
      </c>
      <c r="I3" s="99">
        <v>99</v>
      </c>
      <c r="J3" s="99">
        <v>99</v>
      </c>
      <c r="K3" s="99">
        <v>99</v>
      </c>
      <c r="L3" s="99">
        <v>99</v>
      </c>
      <c r="M3" s="99">
        <v>99</v>
      </c>
      <c r="N3" s="99">
        <v>99</v>
      </c>
      <c r="O3" s="99">
        <v>99</v>
      </c>
      <c r="P3" s="99">
        <v>99</v>
      </c>
      <c r="Q3" s="99">
        <v>99</v>
      </c>
      <c r="R3" s="99">
        <v>99</v>
      </c>
      <c r="S3" s="99">
        <v>99</v>
      </c>
      <c r="T3" s="99">
        <v>99</v>
      </c>
      <c r="U3" s="99">
        <v>99</v>
      </c>
      <c r="V3" s="95">
        <f t="shared" ref="V3:V8" si="0">SMALL(D3:U3,1)+SMALL(D3:U3,2)+SMALL(D3:U3,3)+SMALL(D3:U3,4)+SMALL(D3:U3,5)+SMALL(D3:U3,6)+SMALL(D3:U3,7)</f>
        <v>693</v>
      </c>
      <c r="W3" s="26">
        <f t="shared" ref="W3:W8" si="1">COUNTIF(D3:U3,"&lt;99")</f>
        <v>0</v>
      </c>
    </row>
    <row r="4" spans="1:24" ht="19.5" x14ac:dyDescent="0.35">
      <c r="A4" s="96"/>
      <c r="B4" s="102"/>
      <c r="C4" s="102"/>
      <c r="D4" s="99">
        <v>99</v>
      </c>
      <c r="E4" s="99">
        <v>99</v>
      </c>
      <c r="F4" s="99">
        <v>99</v>
      </c>
      <c r="G4" s="99">
        <v>99</v>
      </c>
      <c r="H4" s="99">
        <v>99</v>
      </c>
      <c r="I4" s="99">
        <v>99</v>
      </c>
      <c r="J4" s="99">
        <v>99</v>
      </c>
      <c r="K4" s="99">
        <v>99</v>
      </c>
      <c r="L4" s="99">
        <v>99</v>
      </c>
      <c r="M4" s="99">
        <v>99</v>
      </c>
      <c r="N4" s="99">
        <v>99</v>
      </c>
      <c r="O4" s="99">
        <v>99</v>
      </c>
      <c r="P4" s="99">
        <v>99</v>
      </c>
      <c r="Q4" s="99">
        <v>99</v>
      </c>
      <c r="R4" s="99">
        <v>99</v>
      </c>
      <c r="S4" s="99">
        <v>99</v>
      </c>
      <c r="T4" s="99">
        <v>99</v>
      </c>
      <c r="U4" s="99">
        <v>99</v>
      </c>
      <c r="V4" s="95">
        <f t="shared" si="0"/>
        <v>693</v>
      </c>
      <c r="W4" s="26">
        <f t="shared" si="1"/>
        <v>0</v>
      </c>
    </row>
    <row r="5" spans="1:24" ht="19.5" x14ac:dyDescent="0.35">
      <c r="A5" s="96"/>
      <c r="B5" s="102"/>
      <c r="C5" s="102"/>
      <c r="D5" s="99">
        <v>99</v>
      </c>
      <c r="E5" s="99">
        <v>99</v>
      </c>
      <c r="F5" s="99">
        <v>99</v>
      </c>
      <c r="G5" s="99">
        <v>99</v>
      </c>
      <c r="H5" s="99">
        <v>99</v>
      </c>
      <c r="I5" s="99">
        <v>99</v>
      </c>
      <c r="J5" s="99">
        <v>99</v>
      </c>
      <c r="K5" s="99">
        <v>99</v>
      </c>
      <c r="L5" s="99">
        <v>99</v>
      </c>
      <c r="M5" s="99">
        <v>99</v>
      </c>
      <c r="N5" s="99">
        <v>99</v>
      </c>
      <c r="O5" s="99">
        <v>99</v>
      </c>
      <c r="P5" s="99">
        <v>99</v>
      </c>
      <c r="Q5" s="99">
        <v>99</v>
      </c>
      <c r="R5" s="99">
        <v>99</v>
      </c>
      <c r="S5" s="99">
        <v>99</v>
      </c>
      <c r="T5" s="99">
        <v>99</v>
      </c>
      <c r="U5" s="99">
        <v>99</v>
      </c>
      <c r="V5" s="95">
        <f t="shared" si="0"/>
        <v>693</v>
      </c>
      <c r="W5" s="26">
        <f t="shared" si="1"/>
        <v>0</v>
      </c>
    </row>
    <row r="6" spans="1:24" ht="19.5" x14ac:dyDescent="0.35">
      <c r="A6" s="96"/>
      <c r="B6" s="101"/>
      <c r="C6" s="101"/>
      <c r="D6" s="99">
        <v>99</v>
      </c>
      <c r="E6" s="99">
        <v>99</v>
      </c>
      <c r="F6" s="99">
        <v>99</v>
      </c>
      <c r="G6" s="99">
        <v>99</v>
      </c>
      <c r="H6" s="99">
        <v>99</v>
      </c>
      <c r="I6" s="99">
        <v>99</v>
      </c>
      <c r="J6" s="99">
        <v>99</v>
      </c>
      <c r="K6" s="99">
        <v>99</v>
      </c>
      <c r="L6" s="99">
        <v>99</v>
      </c>
      <c r="M6" s="99">
        <v>99</v>
      </c>
      <c r="N6" s="99">
        <v>99</v>
      </c>
      <c r="O6" s="99">
        <v>99</v>
      </c>
      <c r="P6" s="99">
        <v>99</v>
      </c>
      <c r="Q6" s="99">
        <v>99</v>
      </c>
      <c r="R6" s="99">
        <v>99</v>
      </c>
      <c r="S6" s="99">
        <v>99</v>
      </c>
      <c r="T6" s="99">
        <v>99</v>
      </c>
      <c r="U6" s="99">
        <v>99</v>
      </c>
      <c r="V6" s="95">
        <f t="shared" si="0"/>
        <v>693</v>
      </c>
      <c r="W6" s="26">
        <f t="shared" si="1"/>
        <v>0</v>
      </c>
    </row>
    <row r="7" spans="1:24" ht="19.5" x14ac:dyDescent="0.35">
      <c r="A7" s="96"/>
      <c r="B7" s="102"/>
      <c r="C7" s="102"/>
      <c r="D7" s="99">
        <v>99</v>
      </c>
      <c r="E7" s="99">
        <v>99</v>
      </c>
      <c r="F7" s="99">
        <v>99</v>
      </c>
      <c r="G7" s="99">
        <v>99</v>
      </c>
      <c r="H7" s="99">
        <v>99</v>
      </c>
      <c r="I7" s="99">
        <v>99</v>
      </c>
      <c r="J7" s="99">
        <v>99</v>
      </c>
      <c r="K7" s="99">
        <v>99</v>
      </c>
      <c r="L7" s="99">
        <v>99</v>
      </c>
      <c r="M7" s="99">
        <v>99</v>
      </c>
      <c r="N7" s="99">
        <v>99</v>
      </c>
      <c r="O7" s="99">
        <v>99</v>
      </c>
      <c r="P7" s="99">
        <v>99</v>
      </c>
      <c r="Q7" s="99">
        <v>99</v>
      </c>
      <c r="R7" s="99">
        <v>99</v>
      </c>
      <c r="S7" s="99">
        <v>99</v>
      </c>
      <c r="T7" s="99">
        <v>99</v>
      </c>
      <c r="U7" s="99">
        <v>99</v>
      </c>
      <c r="V7" s="95">
        <f t="shared" si="0"/>
        <v>693</v>
      </c>
      <c r="W7" s="26">
        <f t="shared" si="1"/>
        <v>0</v>
      </c>
    </row>
    <row r="8" spans="1:24" ht="19.5" x14ac:dyDescent="0.35">
      <c r="A8" s="96"/>
      <c r="B8" s="103"/>
      <c r="C8" s="104"/>
      <c r="D8" s="99">
        <v>99</v>
      </c>
      <c r="E8" s="99">
        <v>99</v>
      </c>
      <c r="F8" s="99">
        <v>99</v>
      </c>
      <c r="G8" s="99">
        <v>99</v>
      </c>
      <c r="H8" s="99">
        <v>99</v>
      </c>
      <c r="I8" s="99">
        <v>99</v>
      </c>
      <c r="J8" s="99">
        <v>99</v>
      </c>
      <c r="K8" s="99">
        <v>99</v>
      </c>
      <c r="L8" s="99">
        <v>99</v>
      </c>
      <c r="M8" s="99">
        <v>99</v>
      </c>
      <c r="N8" s="99">
        <v>99</v>
      </c>
      <c r="O8" s="99">
        <v>99</v>
      </c>
      <c r="P8" s="99">
        <v>99</v>
      </c>
      <c r="Q8" s="99">
        <v>99</v>
      </c>
      <c r="R8" s="99">
        <v>99</v>
      </c>
      <c r="S8" s="99">
        <v>99</v>
      </c>
      <c r="T8" s="99">
        <v>99</v>
      </c>
      <c r="U8" s="99">
        <v>99</v>
      </c>
      <c r="V8" s="95">
        <f t="shared" si="0"/>
        <v>693</v>
      </c>
      <c r="W8" s="26">
        <f t="shared" si="1"/>
        <v>0</v>
      </c>
    </row>
    <row r="9" spans="1:24" ht="17.5" x14ac:dyDescent="0.35">
      <c r="A9" s="105"/>
      <c r="B9" s="106"/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9"/>
      <c r="W9" s="26">
        <f>COUNTIF(D9:U9,"&lt;99")</f>
        <v>0</v>
      </c>
    </row>
    <row r="10" spans="1:24" ht="17.5" x14ac:dyDescent="0.35">
      <c r="A10" s="110"/>
      <c r="B10" s="81"/>
      <c r="C10" s="81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81"/>
    </row>
    <row r="11" spans="1:24" ht="17.5" x14ac:dyDescent="0.35">
      <c r="A11" s="110"/>
      <c r="B11" s="81"/>
      <c r="C11" s="81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81"/>
    </row>
    <row r="12" spans="1:24" ht="17.5" x14ac:dyDescent="0.35">
      <c r="A12" s="110"/>
      <c r="B12" s="81"/>
      <c r="C12" s="81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81"/>
    </row>
    <row r="13" spans="1:24" ht="17.5" x14ac:dyDescent="0.35">
      <c r="A13" s="110"/>
      <c r="B13" s="81"/>
      <c r="C13" s="81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81"/>
    </row>
  </sheetData>
  <phoneticPr fontId="30" type="noConversion"/>
  <pageMargins left="0" right="0" top="0.98425196850393704" bottom="0.98425196850393704" header="0.51181102362204722" footer="0.51181102362204722"/>
  <pageSetup paperSize="9" scale="62" orientation="landscape" r:id="rId1"/>
  <headerFooter alignWithMargins="0">
    <oddHeader>&amp;C&amp;"Times New Roman,Halvfet"&amp;14HV CUPEN FELTSKYTING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X14"/>
  <sheetViews>
    <sheetView zoomScale="70" zoomScaleNormal="70" workbookViewId="0">
      <selection activeCell="U3" sqref="U3:U13"/>
    </sheetView>
  </sheetViews>
  <sheetFormatPr baseColWidth="10" defaultColWidth="12" defaultRowHeight="10.5" x14ac:dyDescent="0.25"/>
  <cols>
    <col min="1" max="1" width="5.69921875" style="9" customWidth="1"/>
    <col min="2" max="2" width="40.8984375" style="10" customWidth="1"/>
    <col min="3" max="3" width="14.796875" style="10" customWidth="1"/>
    <col min="4" max="21" width="10.296875" style="9" customWidth="1"/>
    <col min="22" max="22" width="10.296875" style="10" customWidth="1"/>
    <col min="23" max="16384" width="12" style="10"/>
  </cols>
  <sheetData>
    <row r="1" spans="1:24" ht="19.5" x14ac:dyDescent="0.35">
      <c r="A1" s="11"/>
      <c r="B1" s="62" t="s">
        <v>281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32"/>
      <c r="O1" s="32"/>
      <c r="P1" s="32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135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  <c r="X2" s="5"/>
    </row>
    <row r="3" spans="1:24" ht="19.5" x14ac:dyDescent="0.35">
      <c r="A3" s="121">
        <v>1</v>
      </c>
      <c r="B3" s="100" t="s">
        <v>78</v>
      </c>
      <c r="C3" s="101" t="s">
        <v>52</v>
      </c>
      <c r="D3" s="99">
        <v>99</v>
      </c>
      <c r="E3" s="137">
        <v>4</v>
      </c>
      <c r="F3" s="137">
        <v>2</v>
      </c>
      <c r="G3" s="137">
        <v>1</v>
      </c>
      <c r="H3" s="137">
        <v>3</v>
      </c>
      <c r="I3" s="137">
        <v>3</v>
      </c>
      <c r="J3" s="137">
        <v>4</v>
      </c>
      <c r="K3" s="137">
        <v>1</v>
      </c>
      <c r="L3" s="137">
        <v>3</v>
      </c>
      <c r="M3" s="137">
        <v>3</v>
      </c>
      <c r="N3" s="137">
        <v>1</v>
      </c>
      <c r="O3" s="99">
        <v>99</v>
      </c>
      <c r="P3" s="99">
        <v>99</v>
      </c>
      <c r="Q3" s="99">
        <v>99</v>
      </c>
      <c r="R3" s="137">
        <v>1</v>
      </c>
      <c r="S3" s="137">
        <v>1</v>
      </c>
      <c r="T3" s="137">
        <v>6</v>
      </c>
      <c r="U3" s="137">
        <v>7</v>
      </c>
      <c r="V3" s="138">
        <f t="shared" ref="V3:V8" si="0">SMALL(D3:U3,1)+SMALL(D3:U3,2)+SMALL(D3:U3,3)+SMALL(D3:U3,4)+SMALL(D3:U3,5)+SMALL(D3:U3,6)+SMALL(D3:U3,7)</f>
        <v>10</v>
      </c>
      <c r="W3" s="26">
        <f t="shared" ref="W3:W14" si="1">COUNTIF(D3:U3,"&lt;99")</f>
        <v>14</v>
      </c>
    </row>
    <row r="4" spans="1:24" ht="19.5" x14ac:dyDescent="0.35">
      <c r="A4" s="121">
        <v>2</v>
      </c>
      <c r="B4" s="100" t="s">
        <v>219</v>
      </c>
      <c r="C4" s="101" t="s">
        <v>216</v>
      </c>
      <c r="D4" s="99">
        <v>99</v>
      </c>
      <c r="E4" s="137">
        <v>1</v>
      </c>
      <c r="F4" s="137">
        <v>1</v>
      </c>
      <c r="G4" s="137">
        <v>2</v>
      </c>
      <c r="H4" s="137">
        <v>6</v>
      </c>
      <c r="I4" s="137">
        <v>2</v>
      </c>
      <c r="J4" s="137">
        <v>9</v>
      </c>
      <c r="K4" s="137">
        <v>3</v>
      </c>
      <c r="L4" s="137">
        <v>1</v>
      </c>
      <c r="M4" s="137">
        <v>2</v>
      </c>
      <c r="N4" s="99">
        <v>99</v>
      </c>
      <c r="O4" s="99">
        <v>99</v>
      </c>
      <c r="P4" s="99">
        <v>99</v>
      </c>
      <c r="Q4" s="99">
        <v>99</v>
      </c>
      <c r="R4" s="137">
        <v>7</v>
      </c>
      <c r="S4" s="99">
        <v>99</v>
      </c>
      <c r="T4" s="137">
        <v>9</v>
      </c>
      <c r="U4" s="137">
        <v>1</v>
      </c>
      <c r="V4" s="138">
        <f t="shared" si="0"/>
        <v>10</v>
      </c>
      <c r="W4" s="26">
        <f t="shared" si="1"/>
        <v>12</v>
      </c>
    </row>
    <row r="5" spans="1:24" ht="19.5" x14ac:dyDescent="0.35">
      <c r="A5" s="121">
        <v>3</v>
      </c>
      <c r="B5" s="97" t="s">
        <v>247</v>
      </c>
      <c r="C5" s="98" t="s">
        <v>28</v>
      </c>
      <c r="D5" s="99">
        <v>99</v>
      </c>
      <c r="E5" s="99">
        <v>99</v>
      </c>
      <c r="F5" s="99">
        <v>99</v>
      </c>
      <c r="G5" s="137">
        <v>4</v>
      </c>
      <c r="H5" s="99">
        <v>99</v>
      </c>
      <c r="I5" s="99">
        <v>99</v>
      </c>
      <c r="J5" s="137">
        <v>2</v>
      </c>
      <c r="K5" s="137">
        <v>11</v>
      </c>
      <c r="L5" s="137">
        <v>4</v>
      </c>
      <c r="M5" s="137">
        <v>1</v>
      </c>
      <c r="N5" s="99">
        <v>99</v>
      </c>
      <c r="O5" s="137">
        <v>4</v>
      </c>
      <c r="P5" s="137">
        <v>3</v>
      </c>
      <c r="Q5" s="137">
        <v>1</v>
      </c>
      <c r="R5" s="137">
        <v>5</v>
      </c>
      <c r="S5" s="137">
        <v>3</v>
      </c>
      <c r="T5" s="137">
        <v>5</v>
      </c>
      <c r="U5" s="137">
        <v>13</v>
      </c>
      <c r="V5" s="138">
        <f t="shared" si="0"/>
        <v>18</v>
      </c>
      <c r="W5" s="26">
        <f t="shared" si="1"/>
        <v>12</v>
      </c>
    </row>
    <row r="6" spans="1:24" ht="19.5" x14ac:dyDescent="0.35">
      <c r="A6" s="121">
        <v>4</v>
      </c>
      <c r="B6" s="100" t="s">
        <v>189</v>
      </c>
      <c r="C6" s="101" t="s">
        <v>186</v>
      </c>
      <c r="D6" s="99">
        <v>99</v>
      </c>
      <c r="E6" s="99">
        <v>99</v>
      </c>
      <c r="F6" s="137">
        <v>5</v>
      </c>
      <c r="G6" s="137">
        <v>6</v>
      </c>
      <c r="H6" s="99">
        <v>99</v>
      </c>
      <c r="I6" s="99">
        <v>99</v>
      </c>
      <c r="J6" s="99">
        <v>99</v>
      </c>
      <c r="K6" s="99">
        <v>99</v>
      </c>
      <c r="L6" s="137">
        <v>1</v>
      </c>
      <c r="M6" s="137">
        <v>8</v>
      </c>
      <c r="N6" s="137">
        <v>5</v>
      </c>
      <c r="O6" s="137">
        <v>1</v>
      </c>
      <c r="P6" s="99">
        <v>99</v>
      </c>
      <c r="Q6" s="99">
        <v>99</v>
      </c>
      <c r="R6" s="99">
        <v>99</v>
      </c>
      <c r="S6" s="99">
        <v>99</v>
      </c>
      <c r="T6" s="137">
        <v>1</v>
      </c>
      <c r="U6" s="137">
        <v>2</v>
      </c>
      <c r="V6" s="138">
        <f t="shared" si="0"/>
        <v>21</v>
      </c>
      <c r="W6" s="26">
        <f t="shared" si="1"/>
        <v>8</v>
      </c>
    </row>
    <row r="7" spans="1:24" ht="19.5" x14ac:dyDescent="0.35">
      <c r="A7" s="121">
        <v>5</v>
      </c>
      <c r="B7" s="97" t="s">
        <v>267</v>
      </c>
      <c r="C7" s="101" t="s">
        <v>127</v>
      </c>
      <c r="D7" s="99">
        <v>99</v>
      </c>
      <c r="E7" s="99">
        <v>99</v>
      </c>
      <c r="F7" s="137">
        <v>7</v>
      </c>
      <c r="G7" s="137">
        <v>5</v>
      </c>
      <c r="H7" s="137">
        <v>1</v>
      </c>
      <c r="I7" s="137">
        <v>5</v>
      </c>
      <c r="J7" s="137">
        <v>3</v>
      </c>
      <c r="K7" s="137">
        <v>6</v>
      </c>
      <c r="L7" s="99">
        <v>99</v>
      </c>
      <c r="M7" s="99">
        <v>99</v>
      </c>
      <c r="N7" s="137">
        <v>2</v>
      </c>
      <c r="O7" s="137">
        <v>5</v>
      </c>
      <c r="P7" s="137">
        <v>2</v>
      </c>
      <c r="Q7" s="137">
        <v>3</v>
      </c>
      <c r="R7" s="137">
        <v>6</v>
      </c>
      <c r="S7" s="137">
        <v>5</v>
      </c>
      <c r="T7" s="137">
        <v>7</v>
      </c>
      <c r="U7" s="137">
        <v>12</v>
      </c>
      <c r="V7" s="138">
        <f t="shared" si="0"/>
        <v>21</v>
      </c>
      <c r="W7" s="26">
        <f t="shared" si="1"/>
        <v>14</v>
      </c>
    </row>
    <row r="8" spans="1:24" ht="19.5" x14ac:dyDescent="0.35">
      <c r="A8" s="121">
        <v>6</v>
      </c>
      <c r="B8" s="97" t="s">
        <v>191</v>
      </c>
      <c r="C8" s="97" t="s">
        <v>127</v>
      </c>
      <c r="D8" s="99">
        <v>99</v>
      </c>
      <c r="E8" s="99">
        <v>99</v>
      </c>
      <c r="F8" s="137">
        <v>4</v>
      </c>
      <c r="G8" s="137">
        <v>7</v>
      </c>
      <c r="H8" s="137">
        <v>4</v>
      </c>
      <c r="I8" s="137">
        <v>8</v>
      </c>
      <c r="J8" s="137">
        <v>6</v>
      </c>
      <c r="K8" s="137">
        <v>9</v>
      </c>
      <c r="L8" s="99">
        <v>99</v>
      </c>
      <c r="M8" s="99">
        <v>99</v>
      </c>
      <c r="N8" s="137">
        <v>6</v>
      </c>
      <c r="O8" s="137">
        <v>2</v>
      </c>
      <c r="P8" s="137">
        <v>4</v>
      </c>
      <c r="Q8" s="137">
        <v>4</v>
      </c>
      <c r="R8" s="137">
        <v>8</v>
      </c>
      <c r="S8" s="137">
        <v>4</v>
      </c>
      <c r="T8" s="137">
        <v>3</v>
      </c>
      <c r="U8" s="137">
        <v>10</v>
      </c>
      <c r="V8" s="138">
        <f t="shared" si="0"/>
        <v>25</v>
      </c>
      <c r="W8" s="26">
        <f t="shared" si="1"/>
        <v>14</v>
      </c>
    </row>
    <row r="9" spans="1:24" ht="15" x14ac:dyDescent="0.3">
      <c r="A9" s="77"/>
      <c r="B9" s="73"/>
      <c r="C9" s="73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163"/>
      <c r="V9" s="146"/>
      <c r="W9" s="26">
        <f t="shared" si="1"/>
        <v>0</v>
      </c>
      <c r="X9" s="5"/>
    </row>
    <row r="10" spans="1:24" ht="19.5" x14ac:dyDescent="0.35">
      <c r="A10" s="121">
        <v>7</v>
      </c>
      <c r="B10" s="101" t="s">
        <v>133</v>
      </c>
      <c r="C10" s="101" t="s">
        <v>33</v>
      </c>
      <c r="D10" s="99">
        <v>99</v>
      </c>
      <c r="E10" s="137">
        <v>12</v>
      </c>
      <c r="F10" s="99">
        <v>99</v>
      </c>
      <c r="G10" s="99">
        <v>99</v>
      </c>
      <c r="H10" s="137">
        <v>5</v>
      </c>
      <c r="I10" s="137">
        <v>7</v>
      </c>
      <c r="J10" s="137">
        <v>7</v>
      </c>
      <c r="K10" s="137">
        <v>8</v>
      </c>
      <c r="L10" s="137">
        <v>6</v>
      </c>
      <c r="M10" s="137">
        <v>9</v>
      </c>
      <c r="N10" s="137">
        <v>7</v>
      </c>
      <c r="O10" s="137">
        <v>3</v>
      </c>
      <c r="P10" s="137">
        <v>1</v>
      </c>
      <c r="Q10" s="137">
        <v>2</v>
      </c>
      <c r="R10" s="99">
        <v>99</v>
      </c>
      <c r="S10" s="99">
        <v>99</v>
      </c>
      <c r="T10" s="137">
        <v>4</v>
      </c>
      <c r="U10" s="137">
        <v>5</v>
      </c>
      <c r="V10" s="138">
        <f>SMALL(D10:U10,1)+SMALL(D10:U10,2)+SMALL(D10:U10,3)+SMALL(D10:U10,4)+SMALL(D10:U10,5)+SMALL(D10:U10,6)+SMALL(D10:U10,7)</f>
        <v>26</v>
      </c>
      <c r="W10" s="26">
        <f t="shared" si="1"/>
        <v>13</v>
      </c>
    </row>
    <row r="11" spans="1:24" ht="19.5" x14ac:dyDescent="0.35">
      <c r="A11" s="121">
        <v>8</v>
      </c>
      <c r="B11" s="100" t="s">
        <v>228</v>
      </c>
      <c r="C11" s="100" t="s">
        <v>127</v>
      </c>
      <c r="D11" s="99">
        <v>99</v>
      </c>
      <c r="E11" s="137">
        <v>2</v>
      </c>
      <c r="F11" s="137">
        <v>6</v>
      </c>
      <c r="G11" s="137">
        <v>10</v>
      </c>
      <c r="H11" s="99">
        <v>99</v>
      </c>
      <c r="I11" s="99">
        <v>99</v>
      </c>
      <c r="J11" s="99">
        <v>99</v>
      </c>
      <c r="K11" s="99">
        <v>99</v>
      </c>
      <c r="L11" s="99">
        <v>99</v>
      </c>
      <c r="M11" s="99">
        <v>99</v>
      </c>
      <c r="N11" s="137">
        <v>4</v>
      </c>
      <c r="O11" s="137">
        <v>9</v>
      </c>
      <c r="P11" s="99">
        <v>99</v>
      </c>
      <c r="Q11" s="99">
        <v>99</v>
      </c>
      <c r="R11" s="137">
        <v>4</v>
      </c>
      <c r="S11" s="137">
        <v>6</v>
      </c>
      <c r="T11" s="137">
        <v>8</v>
      </c>
      <c r="U11" s="137">
        <v>6</v>
      </c>
      <c r="V11" s="138">
        <f>SMALL(D11:U11,1)+SMALL(D11:U11,2)+SMALL(D11:U11,3)+SMALL(D11:U11,4)+SMALL(D11:U11,5)+SMALL(D11:U11,6)+SMALL(D11:U11,7)</f>
        <v>36</v>
      </c>
      <c r="W11" s="26">
        <f t="shared" si="1"/>
        <v>9</v>
      </c>
    </row>
    <row r="12" spans="1:24" ht="19.5" x14ac:dyDescent="0.35">
      <c r="A12" s="121">
        <v>9</v>
      </c>
      <c r="B12" s="100" t="s">
        <v>268</v>
      </c>
      <c r="C12" s="101" t="s">
        <v>251</v>
      </c>
      <c r="D12" s="99">
        <v>99</v>
      </c>
      <c r="E12" s="99">
        <v>99</v>
      </c>
      <c r="F12" s="99">
        <v>99</v>
      </c>
      <c r="G12" s="99">
        <v>99</v>
      </c>
      <c r="H12" s="137">
        <v>9</v>
      </c>
      <c r="I12" s="137">
        <v>4</v>
      </c>
      <c r="J12" s="137">
        <v>5</v>
      </c>
      <c r="K12" s="137">
        <v>4</v>
      </c>
      <c r="L12" s="137">
        <v>8</v>
      </c>
      <c r="M12" s="137">
        <v>7</v>
      </c>
      <c r="N12" s="99">
        <v>99</v>
      </c>
      <c r="O12" s="99">
        <v>99</v>
      </c>
      <c r="P12" s="99">
        <v>99</v>
      </c>
      <c r="Q12" s="99">
        <v>99</v>
      </c>
      <c r="R12" s="99">
        <v>99</v>
      </c>
      <c r="S12" s="99">
        <v>99</v>
      </c>
      <c r="T12" s="137">
        <v>2</v>
      </c>
      <c r="U12" s="137">
        <v>19</v>
      </c>
      <c r="V12" s="145">
        <f>SMALL(D12:U12,1)+SMALL(D12:U12,2)+SMALL(D12:U12,3)+SMALL(D12:U12,4)+SMALL(D12:U12,5)+SMALL(D12:U12,6)+SMALL(D12:U12,7)</f>
        <v>39</v>
      </c>
      <c r="W12" s="26">
        <f t="shared" si="1"/>
        <v>8</v>
      </c>
    </row>
    <row r="13" spans="1:24" ht="19.5" x14ac:dyDescent="0.35">
      <c r="A13" s="121">
        <v>10</v>
      </c>
      <c r="B13" s="101" t="s">
        <v>79</v>
      </c>
      <c r="C13" s="101" t="s">
        <v>52</v>
      </c>
      <c r="D13" s="99">
        <v>99</v>
      </c>
      <c r="E13" s="99">
        <v>99</v>
      </c>
      <c r="F13" s="137">
        <v>19</v>
      </c>
      <c r="G13" s="99">
        <v>99</v>
      </c>
      <c r="H13" s="137">
        <v>7</v>
      </c>
      <c r="I13" s="137">
        <v>12</v>
      </c>
      <c r="J13" s="137">
        <v>13</v>
      </c>
      <c r="K13" s="137">
        <v>14</v>
      </c>
      <c r="L13" s="137">
        <v>11</v>
      </c>
      <c r="M13" s="137">
        <v>10</v>
      </c>
      <c r="N13" s="137">
        <v>11</v>
      </c>
      <c r="O13" s="137">
        <v>14</v>
      </c>
      <c r="P13" s="99">
        <v>99</v>
      </c>
      <c r="Q13" s="99">
        <v>99</v>
      </c>
      <c r="R13" s="99">
        <v>99</v>
      </c>
      <c r="S13" s="99">
        <v>99</v>
      </c>
      <c r="T13" s="137">
        <v>10</v>
      </c>
      <c r="U13" s="137">
        <v>11</v>
      </c>
      <c r="V13" s="138">
        <f>SMALL(D13:U13,1)+SMALL(D13:U13,2)+SMALL(D13:U13,3)+SMALL(D13:U13,4)+SMALL(D13:U13,5)+SMALL(D13:U13,6)+SMALL(D13:U13,7)</f>
        <v>72</v>
      </c>
      <c r="W13" s="26">
        <f t="shared" si="1"/>
        <v>11</v>
      </c>
    </row>
    <row r="14" spans="1:24" ht="19.5" x14ac:dyDescent="0.35">
      <c r="A14" s="121">
        <v>11</v>
      </c>
      <c r="B14" s="100" t="s">
        <v>141</v>
      </c>
      <c r="C14" s="100" t="s">
        <v>36</v>
      </c>
      <c r="D14" s="99">
        <v>99</v>
      </c>
      <c r="E14" s="99">
        <v>99</v>
      </c>
      <c r="F14" s="99">
        <v>99</v>
      </c>
      <c r="G14" s="99">
        <v>99</v>
      </c>
      <c r="H14" s="99">
        <v>99</v>
      </c>
      <c r="I14" s="99">
        <v>99</v>
      </c>
      <c r="J14" s="99">
        <v>99</v>
      </c>
      <c r="K14" s="99">
        <v>99</v>
      </c>
      <c r="L14" s="137">
        <v>13</v>
      </c>
      <c r="M14" s="137">
        <v>13</v>
      </c>
      <c r="N14" s="99">
        <v>99</v>
      </c>
      <c r="O14" s="99">
        <v>99</v>
      </c>
      <c r="P14" s="99">
        <v>99</v>
      </c>
      <c r="Q14" s="99">
        <v>99</v>
      </c>
      <c r="R14" s="99">
        <v>99</v>
      </c>
      <c r="S14" s="99">
        <v>99</v>
      </c>
      <c r="T14" s="99">
        <v>99</v>
      </c>
      <c r="U14" s="99">
        <v>99</v>
      </c>
      <c r="V14" s="95">
        <f>SMALL(D14:U14,1)+SMALL(D14:U14,2)+SMALL(D14:U14,3)+SMALL(D14:U14,4)+SMALL(D14:U14,5)+SMALL(D14:U14,6)+SMALL(D14:U14,7)</f>
        <v>521</v>
      </c>
      <c r="W14" s="26">
        <f t="shared" si="1"/>
        <v>2</v>
      </c>
    </row>
  </sheetData>
  <sortState xmlns:xlrd2="http://schemas.microsoft.com/office/spreadsheetml/2017/richdata2" ref="A3:X15">
    <sortCondition ref="V3:V15"/>
  </sortState>
  <phoneticPr fontId="37" type="noConversion"/>
  <pageMargins left="0" right="0" top="0.98425196850393704" bottom="0.98425196850393704" header="0.51181102362204722" footer="0.51181102362204722"/>
  <pageSetup paperSize="9" scale="62" firstPageNumber="0" orientation="landscape" r:id="rId1"/>
  <headerFooter alignWithMargins="0">
    <oddHeader>&amp;C&amp;"Times New Roman,Halvfet"&amp;14HV CUPEN FELTSKYTING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X17"/>
  <sheetViews>
    <sheetView zoomScale="70" zoomScaleNormal="70" workbookViewId="0">
      <selection activeCell="B2" sqref="B2"/>
    </sheetView>
  </sheetViews>
  <sheetFormatPr baseColWidth="10" defaultColWidth="12" defaultRowHeight="10.5" x14ac:dyDescent="0.25"/>
  <cols>
    <col min="1" max="1" width="5.69921875" style="9" customWidth="1"/>
    <col min="2" max="2" width="36.296875" style="10" customWidth="1"/>
    <col min="3" max="3" width="14.796875" style="10" customWidth="1"/>
    <col min="4" max="21" width="10.09765625" style="9" customWidth="1"/>
    <col min="22" max="22" width="10.09765625" style="10" customWidth="1"/>
    <col min="23" max="16384" width="12" style="10"/>
  </cols>
  <sheetData>
    <row r="1" spans="1:24" ht="19.5" x14ac:dyDescent="0.35">
      <c r="A1" s="11"/>
      <c r="B1" s="62" t="s">
        <v>280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32"/>
      <c r="O1" s="32"/>
      <c r="P1" s="32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135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  <c r="X2" s="5"/>
    </row>
    <row r="3" spans="1:24" ht="19.5" x14ac:dyDescent="0.35">
      <c r="A3" s="121">
        <v>1</v>
      </c>
      <c r="B3" s="97" t="s">
        <v>125</v>
      </c>
      <c r="C3" s="97" t="s">
        <v>126</v>
      </c>
      <c r="D3" s="99">
        <v>99</v>
      </c>
      <c r="E3" s="137">
        <v>1</v>
      </c>
      <c r="F3" s="137">
        <v>9</v>
      </c>
      <c r="G3" s="99">
        <v>99</v>
      </c>
      <c r="H3" s="99">
        <v>99</v>
      </c>
      <c r="I3" s="99">
        <v>99</v>
      </c>
      <c r="J3" s="99">
        <v>99</v>
      </c>
      <c r="K3" s="99">
        <v>99</v>
      </c>
      <c r="L3" s="137">
        <v>12</v>
      </c>
      <c r="M3" s="137">
        <v>9</v>
      </c>
      <c r="N3" s="137">
        <v>7</v>
      </c>
      <c r="O3" s="137">
        <v>6</v>
      </c>
      <c r="P3" s="137">
        <v>1</v>
      </c>
      <c r="Q3" s="137">
        <v>3</v>
      </c>
      <c r="R3" s="137">
        <v>1</v>
      </c>
      <c r="S3" s="137">
        <v>2</v>
      </c>
      <c r="T3" s="137">
        <v>3</v>
      </c>
      <c r="U3" s="137">
        <v>1</v>
      </c>
      <c r="V3" s="138">
        <f t="shared" ref="V3:V8" si="0">SMALL(D3:U3,1)+SMALL(D3:U3,2)+SMALL(D3:U3,3)+SMALL(D3:U3,4)+SMALL(D3:U3,5)+SMALL(D3:U3,6)+SMALL(D3:U3,7)</f>
        <v>12</v>
      </c>
      <c r="W3" s="26">
        <f t="shared" ref="W3:W8" si="1">COUNTIF(D3:U3,"&lt;99")</f>
        <v>12</v>
      </c>
    </row>
    <row r="4" spans="1:24" ht="19.5" x14ac:dyDescent="0.35">
      <c r="A4" s="121">
        <v>2</v>
      </c>
      <c r="B4" s="100" t="s">
        <v>128</v>
      </c>
      <c r="C4" s="100" t="s">
        <v>60</v>
      </c>
      <c r="D4" s="99">
        <v>99</v>
      </c>
      <c r="E4" s="137">
        <v>5</v>
      </c>
      <c r="F4" s="137">
        <v>5</v>
      </c>
      <c r="G4" s="137">
        <v>1</v>
      </c>
      <c r="H4" s="137">
        <v>7</v>
      </c>
      <c r="I4" s="137">
        <v>1</v>
      </c>
      <c r="J4" s="137">
        <v>6</v>
      </c>
      <c r="K4" s="137">
        <v>5</v>
      </c>
      <c r="L4" s="137">
        <v>9</v>
      </c>
      <c r="M4" s="137">
        <v>3</v>
      </c>
      <c r="N4" s="137">
        <v>12</v>
      </c>
      <c r="O4" s="137">
        <v>2</v>
      </c>
      <c r="P4" s="137">
        <v>8</v>
      </c>
      <c r="Q4" s="137">
        <v>4</v>
      </c>
      <c r="R4" s="137">
        <v>2</v>
      </c>
      <c r="S4" s="137">
        <v>4</v>
      </c>
      <c r="T4" s="137">
        <v>6</v>
      </c>
      <c r="U4" s="137">
        <v>6</v>
      </c>
      <c r="V4" s="138">
        <f t="shared" si="0"/>
        <v>17</v>
      </c>
      <c r="W4" s="26">
        <f t="shared" si="1"/>
        <v>17</v>
      </c>
    </row>
    <row r="5" spans="1:24" ht="19.5" x14ac:dyDescent="0.35">
      <c r="A5" s="121">
        <v>3</v>
      </c>
      <c r="B5" s="100" t="s">
        <v>72</v>
      </c>
      <c r="C5" s="101" t="s">
        <v>53</v>
      </c>
      <c r="D5" s="99">
        <v>99</v>
      </c>
      <c r="E5" s="137">
        <v>6</v>
      </c>
      <c r="F5" s="137">
        <v>11</v>
      </c>
      <c r="G5" s="137">
        <v>14</v>
      </c>
      <c r="H5" s="137">
        <v>3</v>
      </c>
      <c r="I5" s="137">
        <v>8</v>
      </c>
      <c r="J5" s="137">
        <v>9</v>
      </c>
      <c r="K5" s="137">
        <v>4</v>
      </c>
      <c r="L5" s="137">
        <v>2</v>
      </c>
      <c r="M5" s="137">
        <v>5</v>
      </c>
      <c r="N5" s="137">
        <v>11</v>
      </c>
      <c r="O5" s="137">
        <v>12</v>
      </c>
      <c r="P5" s="137">
        <v>9</v>
      </c>
      <c r="Q5" s="137">
        <v>6</v>
      </c>
      <c r="R5" s="137">
        <v>4</v>
      </c>
      <c r="S5" s="137">
        <v>9</v>
      </c>
      <c r="T5" s="137">
        <v>1</v>
      </c>
      <c r="U5" s="137">
        <v>14</v>
      </c>
      <c r="V5" s="138">
        <f t="shared" si="0"/>
        <v>25</v>
      </c>
      <c r="W5" s="26">
        <f t="shared" si="1"/>
        <v>17</v>
      </c>
    </row>
    <row r="6" spans="1:24" ht="19.5" x14ac:dyDescent="0.35">
      <c r="A6" s="121">
        <v>4</v>
      </c>
      <c r="B6" s="100" t="s">
        <v>76</v>
      </c>
      <c r="C6" s="101" t="s">
        <v>53</v>
      </c>
      <c r="D6" s="99">
        <v>99</v>
      </c>
      <c r="E6" s="99">
        <v>99</v>
      </c>
      <c r="F6" s="137">
        <v>10</v>
      </c>
      <c r="G6" s="137">
        <v>5</v>
      </c>
      <c r="H6" s="99">
        <v>99</v>
      </c>
      <c r="I6" s="99">
        <v>99</v>
      </c>
      <c r="J6" s="99">
        <v>99</v>
      </c>
      <c r="K6" s="99">
        <v>99</v>
      </c>
      <c r="L6" s="99">
        <v>99</v>
      </c>
      <c r="M6" s="99">
        <v>99</v>
      </c>
      <c r="N6" s="137">
        <v>10</v>
      </c>
      <c r="O6" s="99">
        <v>99</v>
      </c>
      <c r="P6" s="137">
        <v>3</v>
      </c>
      <c r="Q6" s="137">
        <v>1</v>
      </c>
      <c r="R6" s="137">
        <v>6</v>
      </c>
      <c r="S6" s="137">
        <v>5</v>
      </c>
      <c r="T6" s="137">
        <v>4</v>
      </c>
      <c r="U6" s="137">
        <v>2</v>
      </c>
      <c r="V6" s="138">
        <f t="shared" si="0"/>
        <v>26</v>
      </c>
      <c r="W6" s="26">
        <f t="shared" si="1"/>
        <v>9</v>
      </c>
    </row>
    <row r="7" spans="1:24" ht="19.5" x14ac:dyDescent="0.35">
      <c r="A7" s="121">
        <v>5</v>
      </c>
      <c r="B7" s="97" t="s">
        <v>240</v>
      </c>
      <c r="C7" s="97" t="s">
        <v>241</v>
      </c>
      <c r="D7" s="99">
        <v>99</v>
      </c>
      <c r="E7" s="99">
        <v>99</v>
      </c>
      <c r="F7" s="137">
        <v>8</v>
      </c>
      <c r="G7" s="137">
        <v>7</v>
      </c>
      <c r="H7" s="99">
        <v>99</v>
      </c>
      <c r="I7" s="99">
        <v>99</v>
      </c>
      <c r="J7" s="99">
        <v>99</v>
      </c>
      <c r="K7" s="99">
        <v>99</v>
      </c>
      <c r="L7" s="137">
        <v>1</v>
      </c>
      <c r="M7" s="137">
        <v>1</v>
      </c>
      <c r="N7" s="137">
        <v>8</v>
      </c>
      <c r="O7" s="137">
        <v>1</v>
      </c>
      <c r="P7" s="99">
        <v>99</v>
      </c>
      <c r="Q7" s="99">
        <v>99</v>
      </c>
      <c r="R7" s="99">
        <v>99</v>
      </c>
      <c r="S7" s="99">
        <v>99</v>
      </c>
      <c r="T7" s="137">
        <v>2</v>
      </c>
      <c r="U7" s="137">
        <v>8</v>
      </c>
      <c r="V7" s="138">
        <f t="shared" si="0"/>
        <v>28</v>
      </c>
      <c r="W7" s="26">
        <f t="shared" si="1"/>
        <v>8</v>
      </c>
    </row>
    <row r="8" spans="1:24" ht="19.5" x14ac:dyDescent="0.35">
      <c r="A8" s="121">
        <v>6</v>
      </c>
      <c r="B8" s="101" t="s">
        <v>270</v>
      </c>
      <c r="C8" s="101" t="s">
        <v>271</v>
      </c>
      <c r="D8" s="99">
        <v>99</v>
      </c>
      <c r="E8" s="99">
        <v>99</v>
      </c>
      <c r="F8" s="99">
        <v>99</v>
      </c>
      <c r="G8" s="99">
        <v>99</v>
      </c>
      <c r="H8" s="99">
        <v>99</v>
      </c>
      <c r="I8" s="99">
        <v>99</v>
      </c>
      <c r="J8" s="99">
        <v>99</v>
      </c>
      <c r="K8" s="99">
        <v>99</v>
      </c>
      <c r="L8" s="137">
        <v>7</v>
      </c>
      <c r="M8" s="137">
        <v>2</v>
      </c>
      <c r="N8" s="137">
        <v>3</v>
      </c>
      <c r="O8" s="137">
        <v>3</v>
      </c>
      <c r="P8" s="137">
        <v>6</v>
      </c>
      <c r="Q8" s="137">
        <v>5</v>
      </c>
      <c r="R8" s="137">
        <v>11</v>
      </c>
      <c r="S8" s="137">
        <v>3</v>
      </c>
      <c r="T8" s="99">
        <v>99</v>
      </c>
      <c r="U8" s="137">
        <v>10</v>
      </c>
      <c r="V8" s="138">
        <f t="shared" si="0"/>
        <v>29</v>
      </c>
      <c r="W8" s="26">
        <f t="shared" si="1"/>
        <v>9</v>
      </c>
    </row>
    <row r="9" spans="1:24" ht="15" x14ac:dyDescent="0.3">
      <c r="A9" s="77"/>
      <c r="B9" s="73"/>
      <c r="C9" s="73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146"/>
      <c r="W9" s="26">
        <f t="shared" ref="W9:W17" si="2">COUNTIF(D9:U9,"&lt;99")</f>
        <v>0</v>
      </c>
      <c r="X9" s="5"/>
    </row>
    <row r="10" spans="1:24" ht="19.5" x14ac:dyDescent="0.35">
      <c r="A10" s="121">
        <v>7</v>
      </c>
      <c r="B10" s="141" t="s">
        <v>106</v>
      </c>
      <c r="C10" s="142" t="s">
        <v>54</v>
      </c>
      <c r="D10" s="99">
        <v>99</v>
      </c>
      <c r="E10" s="99">
        <v>99</v>
      </c>
      <c r="F10" s="137">
        <v>7</v>
      </c>
      <c r="G10" s="137">
        <v>10</v>
      </c>
      <c r="H10" s="99">
        <v>99</v>
      </c>
      <c r="I10" s="99">
        <v>99</v>
      </c>
      <c r="J10" s="99">
        <v>99</v>
      </c>
      <c r="K10" s="99">
        <v>99</v>
      </c>
      <c r="L10" s="137">
        <v>6</v>
      </c>
      <c r="M10" s="137">
        <v>4</v>
      </c>
      <c r="N10" s="137">
        <v>16</v>
      </c>
      <c r="O10" s="137">
        <v>7</v>
      </c>
      <c r="P10" s="137">
        <v>7</v>
      </c>
      <c r="Q10" s="137">
        <v>2</v>
      </c>
      <c r="R10" s="99">
        <v>99</v>
      </c>
      <c r="S10" s="99">
        <v>99</v>
      </c>
      <c r="T10" s="137">
        <v>7</v>
      </c>
      <c r="U10" s="137">
        <v>3</v>
      </c>
      <c r="V10" s="138">
        <f t="shared" ref="V10:V17" si="3">SMALL(D10:U10,1)+SMALL(D10:U10,2)+SMALL(D10:U10,3)+SMALL(D10:U10,4)+SMALL(D10:U10,5)+SMALL(D10:U10,6)+SMALL(D10:U10,7)</f>
        <v>36</v>
      </c>
      <c r="W10" s="26">
        <f t="shared" si="2"/>
        <v>10</v>
      </c>
    </row>
    <row r="11" spans="1:24" ht="19.5" x14ac:dyDescent="0.35">
      <c r="A11" s="121">
        <v>8</v>
      </c>
      <c r="B11" s="101" t="s">
        <v>137</v>
      </c>
      <c r="C11" s="101" t="s">
        <v>30</v>
      </c>
      <c r="D11" s="99">
        <v>99</v>
      </c>
      <c r="E11" s="137">
        <v>10</v>
      </c>
      <c r="F11" s="99">
        <v>99</v>
      </c>
      <c r="G11" s="137">
        <v>6</v>
      </c>
      <c r="H11" s="99">
        <v>99</v>
      </c>
      <c r="I11" s="99">
        <v>99</v>
      </c>
      <c r="J11" s="99">
        <v>99</v>
      </c>
      <c r="K11" s="99">
        <v>99</v>
      </c>
      <c r="L11" s="137">
        <v>13</v>
      </c>
      <c r="M11" s="137">
        <v>10</v>
      </c>
      <c r="N11" s="137">
        <v>15</v>
      </c>
      <c r="O11" s="137">
        <v>5</v>
      </c>
      <c r="P11" s="99">
        <v>99</v>
      </c>
      <c r="Q11" s="99">
        <v>99</v>
      </c>
      <c r="R11" s="99">
        <v>99</v>
      </c>
      <c r="S11" s="99">
        <v>99</v>
      </c>
      <c r="T11" s="137">
        <v>5</v>
      </c>
      <c r="U11" s="137">
        <v>5</v>
      </c>
      <c r="V11" s="138">
        <f t="shared" si="3"/>
        <v>54</v>
      </c>
      <c r="W11" s="26">
        <f t="shared" si="2"/>
        <v>8</v>
      </c>
    </row>
    <row r="12" spans="1:24" ht="19.5" x14ac:dyDescent="0.35">
      <c r="A12" s="121">
        <v>9</v>
      </c>
      <c r="B12" s="101" t="s">
        <v>220</v>
      </c>
      <c r="C12" s="101" t="s">
        <v>32</v>
      </c>
      <c r="D12" s="99">
        <v>99</v>
      </c>
      <c r="E12" s="137">
        <v>8</v>
      </c>
      <c r="F12" s="137">
        <v>3</v>
      </c>
      <c r="G12" s="137">
        <v>13</v>
      </c>
      <c r="H12" s="99">
        <v>99</v>
      </c>
      <c r="I12" s="99">
        <v>99</v>
      </c>
      <c r="J12" s="99">
        <v>99</v>
      </c>
      <c r="K12" s="99">
        <v>99</v>
      </c>
      <c r="L12" s="137">
        <v>10</v>
      </c>
      <c r="M12" s="137">
        <v>11</v>
      </c>
      <c r="N12" s="137">
        <v>13</v>
      </c>
      <c r="O12" s="137">
        <v>15</v>
      </c>
      <c r="P12" s="137">
        <v>12</v>
      </c>
      <c r="Q12" s="137">
        <v>9</v>
      </c>
      <c r="R12" s="99">
        <v>99</v>
      </c>
      <c r="S12" s="99">
        <v>99</v>
      </c>
      <c r="T12" s="137">
        <v>13</v>
      </c>
      <c r="U12" s="137">
        <v>9</v>
      </c>
      <c r="V12" s="138">
        <f t="shared" si="3"/>
        <v>62</v>
      </c>
      <c r="W12" s="26">
        <f t="shared" si="2"/>
        <v>11</v>
      </c>
    </row>
    <row r="13" spans="1:24" ht="19.5" x14ac:dyDescent="0.35">
      <c r="A13" s="121">
        <v>10</v>
      </c>
      <c r="B13" s="100" t="s">
        <v>112</v>
      </c>
      <c r="C13" s="101" t="s">
        <v>54</v>
      </c>
      <c r="D13" s="99">
        <v>99</v>
      </c>
      <c r="E13" s="99">
        <v>99</v>
      </c>
      <c r="F13" s="137">
        <v>18</v>
      </c>
      <c r="G13" s="99">
        <v>99</v>
      </c>
      <c r="H13" s="99">
        <v>99</v>
      </c>
      <c r="I13" s="99">
        <v>99</v>
      </c>
      <c r="J13" s="99">
        <v>99</v>
      </c>
      <c r="K13" s="99">
        <v>99</v>
      </c>
      <c r="L13" s="99">
        <v>99</v>
      </c>
      <c r="M13" s="99">
        <v>99</v>
      </c>
      <c r="N13" s="137">
        <v>9</v>
      </c>
      <c r="O13" s="137">
        <v>18</v>
      </c>
      <c r="P13" s="137">
        <v>5</v>
      </c>
      <c r="Q13" s="137">
        <v>13</v>
      </c>
      <c r="R13" s="137">
        <v>5</v>
      </c>
      <c r="S13" s="137">
        <v>10</v>
      </c>
      <c r="T13" s="137">
        <v>9</v>
      </c>
      <c r="U13" s="137">
        <v>12</v>
      </c>
      <c r="V13" s="145">
        <f t="shared" si="3"/>
        <v>63</v>
      </c>
      <c r="W13" s="26">
        <f t="shared" si="2"/>
        <v>9</v>
      </c>
    </row>
    <row r="14" spans="1:24" ht="19.5" x14ac:dyDescent="0.35">
      <c r="A14" s="121">
        <v>11</v>
      </c>
      <c r="B14" s="97" t="s">
        <v>252</v>
      </c>
      <c r="C14" s="97" t="s">
        <v>251</v>
      </c>
      <c r="D14" s="99">
        <v>99</v>
      </c>
      <c r="E14" s="99">
        <v>99</v>
      </c>
      <c r="F14" s="99">
        <v>99</v>
      </c>
      <c r="G14" s="99">
        <v>99</v>
      </c>
      <c r="H14" s="137">
        <v>13</v>
      </c>
      <c r="I14" s="137">
        <v>14</v>
      </c>
      <c r="J14" s="137">
        <v>20</v>
      </c>
      <c r="K14" s="137">
        <v>20</v>
      </c>
      <c r="L14" s="137">
        <v>14</v>
      </c>
      <c r="M14" s="137">
        <v>14</v>
      </c>
      <c r="N14" s="99">
        <v>99</v>
      </c>
      <c r="O14" s="99">
        <v>99</v>
      </c>
      <c r="P14" s="99">
        <v>99</v>
      </c>
      <c r="Q14" s="99">
        <v>99</v>
      </c>
      <c r="R14" s="137">
        <v>7</v>
      </c>
      <c r="S14" s="137">
        <v>6</v>
      </c>
      <c r="T14" s="137">
        <v>8</v>
      </c>
      <c r="U14" s="137">
        <v>4</v>
      </c>
      <c r="V14" s="138">
        <f t="shared" si="3"/>
        <v>66</v>
      </c>
      <c r="W14" s="26">
        <f t="shared" si="2"/>
        <v>10</v>
      </c>
    </row>
    <row r="15" spans="1:24" ht="19.5" x14ac:dyDescent="0.35">
      <c r="A15" s="121">
        <v>12</v>
      </c>
      <c r="B15" s="97" t="s">
        <v>94</v>
      </c>
      <c r="C15" s="101" t="s">
        <v>60</v>
      </c>
      <c r="D15" s="99">
        <v>99</v>
      </c>
      <c r="E15" s="99">
        <v>99</v>
      </c>
      <c r="F15" s="137">
        <v>19</v>
      </c>
      <c r="G15" s="137">
        <v>12</v>
      </c>
      <c r="H15" s="99">
        <v>99</v>
      </c>
      <c r="I15" s="99">
        <v>99</v>
      </c>
      <c r="J15" s="99">
        <v>99</v>
      </c>
      <c r="K15" s="99">
        <v>99</v>
      </c>
      <c r="L15" s="137">
        <v>8</v>
      </c>
      <c r="M15" s="137">
        <v>8</v>
      </c>
      <c r="N15" s="137">
        <v>17</v>
      </c>
      <c r="O15" s="137">
        <v>13</v>
      </c>
      <c r="P15" s="99">
        <v>99</v>
      </c>
      <c r="Q15" s="99">
        <v>99</v>
      </c>
      <c r="R15" s="99">
        <v>99</v>
      </c>
      <c r="S15" s="99">
        <v>99</v>
      </c>
      <c r="T15" s="137">
        <v>11</v>
      </c>
      <c r="U15" s="137">
        <v>7</v>
      </c>
      <c r="V15" s="138">
        <f t="shared" si="3"/>
        <v>76</v>
      </c>
      <c r="W15" s="26">
        <f t="shared" si="2"/>
        <v>8</v>
      </c>
    </row>
    <row r="16" spans="1:24" ht="19.5" x14ac:dyDescent="0.35">
      <c r="A16" s="121">
        <v>13</v>
      </c>
      <c r="B16" s="101" t="s">
        <v>239</v>
      </c>
      <c r="C16" s="101" t="s">
        <v>54</v>
      </c>
      <c r="D16" s="99">
        <v>99</v>
      </c>
      <c r="E16" s="137">
        <v>13</v>
      </c>
      <c r="F16" s="137">
        <v>15</v>
      </c>
      <c r="G16" s="137">
        <v>11</v>
      </c>
      <c r="H16" s="99">
        <v>99</v>
      </c>
      <c r="I16" s="99">
        <v>99</v>
      </c>
      <c r="J16" s="99">
        <v>99</v>
      </c>
      <c r="K16" s="99">
        <v>99</v>
      </c>
      <c r="L16" s="99">
        <v>99</v>
      </c>
      <c r="M16" s="99">
        <v>99</v>
      </c>
      <c r="N16" s="99">
        <v>99</v>
      </c>
      <c r="O16" s="137">
        <v>17</v>
      </c>
      <c r="P16" s="99">
        <v>99</v>
      </c>
      <c r="Q16" s="99">
        <v>99</v>
      </c>
      <c r="R16" s="99">
        <v>99</v>
      </c>
      <c r="S16" s="99">
        <v>99</v>
      </c>
      <c r="T16" s="137">
        <v>12</v>
      </c>
      <c r="U16" s="137">
        <v>13</v>
      </c>
      <c r="V16" s="95">
        <f t="shared" si="3"/>
        <v>180</v>
      </c>
      <c r="W16" s="26">
        <f t="shared" si="2"/>
        <v>6</v>
      </c>
    </row>
    <row r="17" spans="1:23" ht="19.5" x14ac:dyDescent="0.35">
      <c r="A17" s="121">
        <v>14</v>
      </c>
      <c r="B17" s="131" t="s">
        <v>200</v>
      </c>
      <c r="C17" s="100" t="s">
        <v>53</v>
      </c>
      <c r="D17" s="99">
        <v>99</v>
      </c>
      <c r="E17" s="99">
        <v>99</v>
      </c>
      <c r="F17" s="137">
        <v>16</v>
      </c>
      <c r="G17" s="137">
        <v>2</v>
      </c>
      <c r="H17" s="99">
        <v>99</v>
      </c>
      <c r="I17" s="99">
        <v>99</v>
      </c>
      <c r="J17" s="99">
        <v>99</v>
      </c>
      <c r="K17" s="99">
        <v>99</v>
      </c>
      <c r="L17" s="137">
        <v>5</v>
      </c>
      <c r="M17" s="137">
        <v>12</v>
      </c>
      <c r="N17" s="99">
        <v>99</v>
      </c>
      <c r="O17" s="99">
        <v>99</v>
      </c>
      <c r="P17" s="99">
        <v>99</v>
      </c>
      <c r="Q17" s="99">
        <v>99</v>
      </c>
      <c r="R17" s="99">
        <v>99</v>
      </c>
      <c r="S17" s="99">
        <v>99</v>
      </c>
      <c r="T17" s="99">
        <v>99</v>
      </c>
      <c r="U17" s="99">
        <v>99</v>
      </c>
      <c r="V17" s="95">
        <f t="shared" si="3"/>
        <v>332</v>
      </c>
      <c r="W17" s="26">
        <f t="shared" si="2"/>
        <v>4</v>
      </c>
    </row>
  </sheetData>
  <sortState xmlns:xlrd2="http://schemas.microsoft.com/office/spreadsheetml/2017/richdata2" ref="A3:X8">
    <sortCondition ref="V3:V8"/>
  </sortState>
  <phoneticPr fontId="30" type="noConversion"/>
  <pageMargins left="0" right="0" top="0.98425196850393704" bottom="0.98425196850393704" header="0.51181102362204722" footer="0.51181102362204722"/>
  <pageSetup paperSize="9" scale="62" firstPageNumber="0" orientation="landscape" r:id="rId1"/>
  <headerFooter alignWithMargins="0">
    <oddHeader>&amp;C&amp;"Times New Roman,Halvfet"&amp;14HV CUPEN FELTSKYTING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00"/>
  </sheetPr>
  <dimension ref="A1:W12"/>
  <sheetViews>
    <sheetView zoomScale="70" zoomScaleNormal="70" workbookViewId="0">
      <selection activeCell="B3" sqref="B3:C4"/>
    </sheetView>
  </sheetViews>
  <sheetFormatPr baseColWidth="10" defaultColWidth="12" defaultRowHeight="10.5" x14ac:dyDescent="0.25"/>
  <cols>
    <col min="1" max="1" width="5.69921875" style="9" customWidth="1"/>
    <col min="2" max="2" width="28.296875" style="10" customWidth="1"/>
    <col min="3" max="3" width="14.796875" style="10" customWidth="1"/>
    <col min="4" max="21" width="10.09765625" style="9" customWidth="1"/>
    <col min="22" max="22" width="10.09765625" style="10" customWidth="1"/>
    <col min="23" max="16384" width="12" style="10"/>
  </cols>
  <sheetData>
    <row r="1" spans="1:23" ht="19.5" x14ac:dyDescent="0.35">
      <c r="A1" s="11"/>
      <c r="B1" s="62" t="s">
        <v>279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32"/>
      <c r="O1" s="32"/>
      <c r="P1" s="32"/>
      <c r="Q1" s="32"/>
      <c r="R1" s="32"/>
      <c r="S1" s="32"/>
      <c r="T1" s="32"/>
      <c r="U1" s="32"/>
      <c r="V1" s="3"/>
      <c r="W1" s="4"/>
    </row>
    <row r="2" spans="1:23" ht="60" x14ac:dyDescent="0.25">
      <c r="A2" s="67" t="s">
        <v>0</v>
      </c>
      <c r="B2" s="68" t="s">
        <v>1</v>
      </c>
      <c r="C2" s="68" t="s">
        <v>2</v>
      </c>
      <c r="D2" s="135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</row>
    <row r="3" spans="1:23" ht="19.5" x14ac:dyDescent="0.35">
      <c r="A3" s="121">
        <v>1</v>
      </c>
      <c r="B3" s="100" t="s">
        <v>130</v>
      </c>
      <c r="C3" s="101" t="s">
        <v>36</v>
      </c>
      <c r="D3" s="99">
        <v>99</v>
      </c>
      <c r="E3" s="137">
        <v>7</v>
      </c>
      <c r="F3" s="137">
        <v>12</v>
      </c>
      <c r="G3" s="137">
        <v>2</v>
      </c>
      <c r="H3" s="137">
        <v>7</v>
      </c>
      <c r="I3" s="137">
        <v>7</v>
      </c>
      <c r="J3" s="137">
        <v>8</v>
      </c>
      <c r="K3" s="137">
        <v>2</v>
      </c>
      <c r="L3" s="137">
        <v>10</v>
      </c>
      <c r="M3" s="137">
        <v>2</v>
      </c>
      <c r="N3" s="137">
        <v>11</v>
      </c>
      <c r="O3" s="99">
        <v>99</v>
      </c>
      <c r="P3" s="137">
        <v>4</v>
      </c>
      <c r="Q3" s="137">
        <v>6</v>
      </c>
      <c r="R3" s="137">
        <v>8</v>
      </c>
      <c r="S3" s="137">
        <v>8</v>
      </c>
      <c r="T3" s="137">
        <v>2</v>
      </c>
      <c r="U3" s="137">
        <v>1</v>
      </c>
      <c r="V3" s="138">
        <f>SMALL(D3:U3,1)+SMALL(D3:U3,2)+SMALL(D3:U3,3)+SMALL(D3:U3,4)+SMALL(D3:U3,5)+SMALL(D3:U3,6)+SMALL(D3:U3,7)</f>
        <v>19</v>
      </c>
      <c r="W3" s="5">
        <f>COUNTIF(D3:U3,"&lt;99")</f>
        <v>16</v>
      </c>
    </row>
    <row r="4" spans="1:23" ht="19.5" x14ac:dyDescent="0.35">
      <c r="A4" s="121">
        <v>2</v>
      </c>
      <c r="B4" s="130" t="s">
        <v>135</v>
      </c>
      <c r="C4" s="98" t="s">
        <v>33</v>
      </c>
      <c r="D4" s="99">
        <v>99</v>
      </c>
      <c r="E4" s="137">
        <v>1</v>
      </c>
      <c r="F4" s="137">
        <v>13</v>
      </c>
      <c r="G4" s="99">
        <v>99</v>
      </c>
      <c r="H4" s="99">
        <v>99</v>
      </c>
      <c r="I4" s="99">
        <v>99</v>
      </c>
      <c r="J4" s="99">
        <v>99</v>
      </c>
      <c r="K4" s="99">
        <v>99</v>
      </c>
      <c r="L4" s="137">
        <v>2</v>
      </c>
      <c r="M4" s="137">
        <v>6</v>
      </c>
      <c r="N4" s="137">
        <v>7</v>
      </c>
      <c r="O4" s="137">
        <v>6</v>
      </c>
      <c r="P4" s="137">
        <v>1</v>
      </c>
      <c r="Q4" s="137">
        <v>4</v>
      </c>
      <c r="R4" s="137">
        <v>4</v>
      </c>
      <c r="S4" s="137">
        <v>14</v>
      </c>
      <c r="T4" s="137">
        <v>5</v>
      </c>
      <c r="U4" s="137">
        <v>4</v>
      </c>
      <c r="V4" s="138">
        <f>SMALL(D4:U4,1)+SMALL(D4:U4,2)+SMALL(D4:U4,3)+SMALL(D4:U4,4)+SMALL(D4:U4,5)+SMALL(D4:U4,6)+SMALL(D4:U4,7)</f>
        <v>21</v>
      </c>
      <c r="W4" s="5">
        <f>COUNTIF(D4:U4,"&lt;99")</f>
        <v>12</v>
      </c>
    </row>
    <row r="5" spans="1:23" ht="19.5" x14ac:dyDescent="0.35">
      <c r="A5" s="121">
        <v>3</v>
      </c>
      <c r="B5" s="111" t="s">
        <v>231</v>
      </c>
      <c r="C5" s="101" t="s">
        <v>126</v>
      </c>
      <c r="D5" s="99">
        <v>99</v>
      </c>
      <c r="E5" s="137">
        <v>6</v>
      </c>
      <c r="F5" s="137">
        <v>3</v>
      </c>
      <c r="G5" s="99">
        <v>99</v>
      </c>
      <c r="H5" s="99">
        <v>99</v>
      </c>
      <c r="I5" s="99">
        <v>99</v>
      </c>
      <c r="J5" s="99">
        <v>99</v>
      </c>
      <c r="K5" s="99">
        <v>99</v>
      </c>
      <c r="L5" s="99">
        <v>99</v>
      </c>
      <c r="M5" s="99">
        <v>99</v>
      </c>
      <c r="N5" s="137">
        <v>4</v>
      </c>
      <c r="O5" s="137">
        <v>5</v>
      </c>
      <c r="P5" s="137">
        <v>5</v>
      </c>
      <c r="Q5" s="137">
        <v>3</v>
      </c>
      <c r="R5" s="137">
        <v>6</v>
      </c>
      <c r="S5" s="137">
        <v>7</v>
      </c>
      <c r="T5" s="137">
        <v>7</v>
      </c>
      <c r="U5" s="137">
        <v>5</v>
      </c>
      <c r="V5" s="138">
        <f>SMALL(D5:U5,1)+SMALL(D5:U5,2)+SMALL(D5:U5,3)+SMALL(D5:U5,4)+SMALL(D5:U5,5)+SMALL(D5:U5,6)+SMALL(D5:U5,7)</f>
        <v>31</v>
      </c>
      <c r="W5" s="5">
        <f>COUNTIF(D5:U5,"&lt;99")</f>
        <v>10</v>
      </c>
    </row>
    <row r="6" spans="1:23" ht="17.5" x14ac:dyDescent="0.35">
      <c r="A6" s="105"/>
      <c r="B6" s="149"/>
      <c r="C6" s="113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50"/>
      <c r="W6" s="5">
        <f>COUNTIF(D6:U6,"&lt;99")</f>
        <v>0</v>
      </c>
    </row>
    <row r="7" spans="1:23" ht="19.5" x14ac:dyDescent="0.35">
      <c r="A7" s="121">
        <v>4</v>
      </c>
      <c r="B7" s="97" t="s">
        <v>35</v>
      </c>
      <c r="C7" s="98" t="s">
        <v>26</v>
      </c>
      <c r="D7" s="99">
        <v>99</v>
      </c>
      <c r="E7" s="99">
        <v>99</v>
      </c>
      <c r="F7" s="137">
        <v>5</v>
      </c>
      <c r="G7" s="137">
        <v>3</v>
      </c>
      <c r="H7" s="99">
        <v>99</v>
      </c>
      <c r="I7" s="99">
        <v>99</v>
      </c>
      <c r="J7" s="99">
        <v>99</v>
      </c>
      <c r="K7" s="99">
        <v>99</v>
      </c>
      <c r="L7" s="137">
        <v>12</v>
      </c>
      <c r="M7" s="137">
        <v>13</v>
      </c>
      <c r="N7" s="137">
        <v>12</v>
      </c>
      <c r="O7" s="99">
        <v>99</v>
      </c>
      <c r="P7" s="99">
        <v>99</v>
      </c>
      <c r="Q7" s="99">
        <v>99</v>
      </c>
      <c r="R7" s="137">
        <v>5</v>
      </c>
      <c r="S7" s="137">
        <v>4</v>
      </c>
      <c r="T7" s="99">
        <v>99</v>
      </c>
      <c r="U7" s="99">
        <v>99</v>
      </c>
      <c r="V7" s="145">
        <f t="shared" ref="V7:V9" si="0">SMALL(D7:U7,1)+SMALL(D7:U7,2)+SMALL(D7:U7,3)+SMALL(D7:U7,4)+SMALL(D7:U7,5)+SMALL(D7:U7,6)+SMALL(D7:U7,7)</f>
        <v>54</v>
      </c>
      <c r="W7" s="5">
        <f t="shared" ref="W7:W9" si="1">COUNTIF(D7:U7,"&lt;99")</f>
        <v>7</v>
      </c>
    </row>
    <row r="8" spans="1:23" ht="19.5" x14ac:dyDescent="0.35">
      <c r="A8" s="121">
        <v>5</v>
      </c>
      <c r="B8" s="101" t="s">
        <v>55</v>
      </c>
      <c r="C8" s="101" t="s">
        <v>56</v>
      </c>
      <c r="D8" s="99">
        <v>99</v>
      </c>
      <c r="E8" s="137">
        <v>8</v>
      </c>
      <c r="F8" s="99">
        <v>99</v>
      </c>
      <c r="G8" s="137">
        <v>8</v>
      </c>
      <c r="H8" s="99">
        <v>99</v>
      </c>
      <c r="I8" s="99">
        <v>99</v>
      </c>
      <c r="J8" s="99">
        <v>99</v>
      </c>
      <c r="K8" s="99">
        <v>99</v>
      </c>
      <c r="L8" s="99">
        <v>99</v>
      </c>
      <c r="M8" s="99">
        <v>99</v>
      </c>
      <c r="N8" s="137">
        <v>14</v>
      </c>
      <c r="O8" s="137">
        <v>7</v>
      </c>
      <c r="P8" s="99">
        <v>99</v>
      </c>
      <c r="Q8" s="99">
        <v>99</v>
      </c>
      <c r="R8" s="99">
        <v>99</v>
      </c>
      <c r="S8" s="99">
        <v>99</v>
      </c>
      <c r="T8" s="99">
        <v>99</v>
      </c>
      <c r="U8" s="99">
        <v>99</v>
      </c>
      <c r="V8" s="95">
        <f t="shared" si="0"/>
        <v>334</v>
      </c>
      <c r="W8" s="5">
        <f t="shared" si="1"/>
        <v>4</v>
      </c>
    </row>
    <row r="9" spans="1:23" ht="19.5" x14ac:dyDescent="0.35">
      <c r="A9" s="121">
        <v>6</v>
      </c>
      <c r="B9" s="100" t="s">
        <v>116</v>
      </c>
      <c r="C9" s="101" t="s">
        <v>45</v>
      </c>
      <c r="D9" s="99">
        <v>99</v>
      </c>
      <c r="E9" s="99">
        <v>99</v>
      </c>
      <c r="F9" s="137">
        <v>11</v>
      </c>
      <c r="G9" s="137">
        <v>5</v>
      </c>
      <c r="H9" s="99">
        <v>99</v>
      </c>
      <c r="I9" s="99">
        <v>99</v>
      </c>
      <c r="J9" s="99">
        <v>99</v>
      </c>
      <c r="K9" s="99">
        <v>99</v>
      </c>
      <c r="L9" s="99">
        <v>99</v>
      </c>
      <c r="M9" s="99">
        <v>99</v>
      </c>
      <c r="N9" s="137">
        <v>6</v>
      </c>
      <c r="O9" s="99">
        <v>99</v>
      </c>
      <c r="P9" s="99">
        <v>99</v>
      </c>
      <c r="Q9" s="99">
        <v>99</v>
      </c>
      <c r="R9" s="99">
        <v>99</v>
      </c>
      <c r="S9" s="99">
        <v>99</v>
      </c>
      <c r="T9" s="137">
        <v>1</v>
      </c>
      <c r="U9" s="99">
        <v>99</v>
      </c>
      <c r="V9" s="95">
        <f t="shared" si="0"/>
        <v>320</v>
      </c>
      <c r="W9" s="5">
        <f t="shared" si="1"/>
        <v>4</v>
      </c>
    </row>
    <row r="10" spans="1:23" ht="17.5" x14ac:dyDescent="0.35">
      <c r="A10" s="110"/>
      <c r="B10" s="81"/>
      <c r="C10" s="81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81"/>
    </row>
    <row r="11" spans="1:23" ht="17.5" x14ac:dyDescent="0.35">
      <c r="A11" s="110"/>
      <c r="B11" s="81"/>
      <c r="C11" s="81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81"/>
    </row>
    <row r="12" spans="1:23" ht="17.5" x14ac:dyDescent="0.35">
      <c r="A12" s="110"/>
      <c r="B12" s="81"/>
      <c r="C12" s="81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81"/>
    </row>
  </sheetData>
  <sortState xmlns:xlrd2="http://schemas.microsoft.com/office/spreadsheetml/2017/richdata2" ref="A3:W5">
    <sortCondition ref="V3:V5"/>
  </sortState>
  <phoneticPr fontId="30" type="noConversion"/>
  <pageMargins left="0" right="0" top="0.98425196850393704" bottom="0.98425196850393704" header="0.51181102362204722" footer="0.51181102362204722"/>
  <pageSetup paperSize="9" scale="62" firstPageNumber="0" orientation="landscape" r:id="rId1"/>
  <headerFooter alignWithMargins="0">
    <oddHeader>&amp;C&amp;"Times New Roman,Halvfet"&amp;14HV CUPEN FELTSKYTING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</sheetPr>
  <dimension ref="A1:W18"/>
  <sheetViews>
    <sheetView zoomScale="70" zoomScaleNormal="70" workbookViewId="0">
      <selection activeCell="U3" sqref="U3"/>
    </sheetView>
  </sheetViews>
  <sheetFormatPr baseColWidth="10" defaultColWidth="12" defaultRowHeight="10.5" x14ac:dyDescent="0.25"/>
  <cols>
    <col min="1" max="1" width="5.69921875" style="9" customWidth="1"/>
    <col min="2" max="2" width="28.296875" style="10" customWidth="1"/>
    <col min="3" max="3" width="14.796875" style="10" customWidth="1"/>
    <col min="4" max="4" width="10.59765625" style="9" customWidth="1"/>
    <col min="5" max="5" width="12.19921875" style="9" customWidth="1"/>
    <col min="6" max="21" width="10.59765625" style="9" customWidth="1"/>
    <col min="22" max="22" width="10.59765625" style="10" customWidth="1"/>
    <col min="23" max="16384" width="12" style="10"/>
  </cols>
  <sheetData>
    <row r="1" spans="1:23" ht="19.5" x14ac:dyDescent="0.35">
      <c r="A1" s="11"/>
      <c r="B1" s="62" t="s">
        <v>278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32"/>
      <c r="O1" s="32"/>
      <c r="P1" s="32"/>
      <c r="Q1" s="32"/>
      <c r="R1" s="32"/>
      <c r="S1" s="32"/>
      <c r="T1" s="32"/>
      <c r="U1" s="32"/>
      <c r="V1" s="3"/>
      <c r="W1" s="4"/>
    </row>
    <row r="2" spans="1:23" ht="60" x14ac:dyDescent="0.25">
      <c r="A2" s="67" t="s">
        <v>0</v>
      </c>
      <c r="B2" s="68" t="s">
        <v>1</v>
      </c>
      <c r="C2" s="68" t="s">
        <v>2</v>
      </c>
      <c r="D2" s="135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</row>
    <row r="3" spans="1:23" ht="19.5" x14ac:dyDescent="0.35">
      <c r="A3" s="121">
        <v>1</v>
      </c>
      <c r="B3" s="97" t="s">
        <v>242</v>
      </c>
      <c r="C3" s="98" t="s">
        <v>243</v>
      </c>
      <c r="D3" s="99">
        <v>99</v>
      </c>
      <c r="E3" s="99">
        <v>99</v>
      </c>
      <c r="F3" s="137">
        <v>9</v>
      </c>
      <c r="G3" s="137">
        <v>2</v>
      </c>
      <c r="H3" s="99">
        <v>99</v>
      </c>
      <c r="I3" s="99">
        <v>99</v>
      </c>
      <c r="J3" s="137">
        <v>1</v>
      </c>
      <c r="K3" s="137">
        <v>1</v>
      </c>
      <c r="L3" s="137">
        <v>2</v>
      </c>
      <c r="M3" s="137">
        <v>1</v>
      </c>
      <c r="N3" s="137">
        <v>8</v>
      </c>
      <c r="O3" s="99">
        <v>99</v>
      </c>
      <c r="P3" s="137">
        <v>1</v>
      </c>
      <c r="Q3" s="137">
        <v>4</v>
      </c>
      <c r="R3" s="137">
        <v>5</v>
      </c>
      <c r="S3" s="137">
        <v>5</v>
      </c>
      <c r="T3" s="137">
        <v>99</v>
      </c>
      <c r="U3" s="99">
        <v>99</v>
      </c>
      <c r="V3" s="138">
        <f>SMALL(D3:U3,1)+SMALL(D3:U3,2)+SMALL(D3:U3,3)+SMALL(D3:U3,4)+SMALL(D3:U3,5)+SMALL(D3:U3,6)+SMALL(D3:U3,7)</f>
        <v>12</v>
      </c>
      <c r="W3" s="26">
        <f t="shared" ref="W3:W14" si="0">COUNTIF(D3:U3,"&lt;99")</f>
        <v>11</v>
      </c>
    </row>
    <row r="4" spans="1:23" ht="19.5" x14ac:dyDescent="0.35">
      <c r="A4" s="121">
        <v>2</v>
      </c>
      <c r="B4" s="100" t="s">
        <v>129</v>
      </c>
      <c r="C4" s="101" t="s">
        <v>34</v>
      </c>
      <c r="D4" s="99">
        <v>99</v>
      </c>
      <c r="E4" s="137">
        <v>3</v>
      </c>
      <c r="F4" s="137">
        <v>2</v>
      </c>
      <c r="G4" s="137">
        <v>9</v>
      </c>
      <c r="H4" s="99">
        <v>99</v>
      </c>
      <c r="I4" s="99">
        <v>99</v>
      </c>
      <c r="J4" s="99">
        <v>99</v>
      </c>
      <c r="K4" s="99">
        <v>99</v>
      </c>
      <c r="L4" s="137">
        <v>6</v>
      </c>
      <c r="M4" s="137">
        <v>2</v>
      </c>
      <c r="N4" s="137">
        <v>2</v>
      </c>
      <c r="O4" s="99">
        <v>99</v>
      </c>
      <c r="P4" s="137">
        <v>4</v>
      </c>
      <c r="Q4" s="137">
        <v>1</v>
      </c>
      <c r="R4" s="137">
        <v>3</v>
      </c>
      <c r="S4" s="137">
        <v>1</v>
      </c>
      <c r="T4" s="137">
        <v>3</v>
      </c>
      <c r="U4" s="137">
        <v>1</v>
      </c>
      <c r="V4" s="138">
        <f>SMALL(D4:U4,1)+SMALL(D4:U4,2)+SMALL(D4:U4,3)+SMALL(D4:U4,4)+SMALL(D4:U4,5)+SMALL(D4:U4,6)+SMALL(D4:U4,7)</f>
        <v>12</v>
      </c>
      <c r="W4" s="26">
        <f t="shared" si="0"/>
        <v>12</v>
      </c>
    </row>
    <row r="5" spans="1:23" ht="19.5" x14ac:dyDescent="0.35">
      <c r="A5" s="121">
        <v>3</v>
      </c>
      <c r="B5" s="101" t="s">
        <v>49</v>
      </c>
      <c r="C5" s="101" t="s">
        <v>34</v>
      </c>
      <c r="D5" s="99">
        <v>99</v>
      </c>
      <c r="E5" s="137">
        <v>2</v>
      </c>
      <c r="F5" s="137">
        <v>4</v>
      </c>
      <c r="G5" s="137">
        <v>5</v>
      </c>
      <c r="H5" s="99">
        <v>99</v>
      </c>
      <c r="I5" s="99">
        <v>99</v>
      </c>
      <c r="J5" s="99">
        <v>99</v>
      </c>
      <c r="K5" s="99">
        <v>99</v>
      </c>
      <c r="L5" s="137">
        <v>1</v>
      </c>
      <c r="M5" s="137">
        <v>8</v>
      </c>
      <c r="N5" s="137">
        <v>7</v>
      </c>
      <c r="O5" s="137">
        <v>4</v>
      </c>
      <c r="P5" s="137">
        <v>2</v>
      </c>
      <c r="Q5" s="137">
        <v>5</v>
      </c>
      <c r="R5" s="137">
        <v>1</v>
      </c>
      <c r="S5" s="137">
        <v>8</v>
      </c>
      <c r="T5" s="137">
        <v>1</v>
      </c>
      <c r="U5" s="137">
        <v>8</v>
      </c>
      <c r="V5" s="138">
        <f>SMALL(D5:U5,1)+SMALL(D5:U5,2)+SMALL(D5:U5,3)+SMALL(D5:U5,4)+SMALL(D5:U5,5)+SMALL(D5:U5,6)+SMALL(D5:U5,7)</f>
        <v>15</v>
      </c>
      <c r="W5" s="26">
        <f t="shared" si="0"/>
        <v>13</v>
      </c>
    </row>
    <row r="6" spans="1:23" ht="19.5" x14ac:dyDescent="0.35">
      <c r="A6" s="121">
        <v>4</v>
      </c>
      <c r="B6" s="97" t="s">
        <v>25</v>
      </c>
      <c r="C6" s="101" t="s">
        <v>26</v>
      </c>
      <c r="D6" s="99">
        <v>99</v>
      </c>
      <c r="E6" s="99">
        <v>99</v>
      </c>
      <c r="F6" s="137">
        <v>1</v>
      </c>
      <c r="G6" s="137">
        <v>1</v>
      </c>
      <c r="H6" s="99">
        <v>99</v>
      </c>
      <c r="I6" s="99">
        <v>99</v>
      </c>
      <c r="J6" s="99">
        <v>99</v>
      </c>
      <c r="K6" s="99">
        <v>99</v>
      </c>
      <c r="L6" s="137">
        <v>4</v>
      </c>
      <c r="M6" s="137">
        <v>4</v>
      </c>
      <c r="N6" s="137">
        <v>1</v>
      </c>
      <c r="O6" s="99">
        <v>99</v>
      </c>
      <c r="P6" s="99">
        <v>99</v>
      </c>
      <c r="Q6" s="99">
        <v>99</v>
      </c>
      <c r="R6" s="137">
        <v>4</v>
      </c>
      <c r="S6" s="137">
        <v>2</v>
      </c>
      <c r="T6" s="99">
        <v>99</v>
      </c>
      <c r="U6" s="137">
        <v>5</v>
      </c>
      <c r="V6" s="138">
        <f>SMALL(D6:U6,1)+SMALL(D6:U6,2)+SMALL(D6:U6,3)+SMALL(D6:U6,4)+SMALL(D6:U6,5)+SMALL(D6:U6,6)+SMALL(D6:U6,7)</f>
        <v>17</v>
      </c>
      <c r="W6" s="26">
        <f t="shared" si="0"/>
        <v>8</v>
      </c>
    </row>
    <row r="7" spans="1:23" ht="19.5" x14ac:dyDescent="0.35">
      <c r="A7" s="121">
        <v>5</v>
      </c>
      <c r="B7" s="97" t="s">
        <v>123</v>
      </c>
      <c r="C7" s="98" t="s">
        <v>26</v>
      </c>
      <c r="D7" s="99">
        <v>99</v>
      </c>
      <c r="E7" s="99">
        <v>99</v>
      </c>
      <c r="F7" s="137">
        <v>3</v>
      </c>
      <c r="G7" s="137">
        <v>10</v>
      </c>
      <c r="H7" s="99">
        <v>99</v>
      </c>
      <c r="I7" s="99">
        <v>99</v>
      </c>
      <c r="J7" s="99">
        <v>99</v>
      </c>
      <c r="K7" s="99">
        <v>99</v>
      </c>
      <c r="L7" s="137">
        <v>3</v>
      </c>
      <c r="M7" s="137">
        <v>9</v>
      </c>
      <c r="N7" s="137">
        <v>3</v>
      </c>
      <c r="O7" s="99">
        <v>99</v>
      </c>
      <c r="P7" s="99">
        <v>99</v>
      </c>
      <c r="Q7" s="99">
        <v>99</v>
      </c>
      <c r="R7" s="137">
        <v>2</v>
      </c>
      <c r="S7" s="137">
        <v>3</v>
      </c>
      <c r="T7" s="137">
        <v>2</v>
      </c>
      <c r="U7" s="137">
        <v>13</v>
      </c>
      <c r="V7" s="138">
        <f>SMALL(D7:U7,1)+SMALL(D7:U7,2)+SMALL(D7:U7,3)+SMALL(D7:U7,4)+SMALL(D7:U7,5)+SMALL(D7:U7,6)+SMALL(D7:U7,7)</f>
        <v>25</v>
      </c>
      <c r="W7" s="26">
        <f t="shared" si="0"/>
        <v>9</v>
      </c>
    </row>
    <row r="8" spans="1:23" ht="16" x14ac:dyDescent="0.35">
      <c r="A8" s="77"/>
      <c r="B8" s="155"/>
      <c r="C8" s="156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>
        <v>99</v>
      </c>
      <c r="V8" s="146"/>
      <c r="W8" s="26">
        <f t="shared" si="0"/>
        <v>0</v>
      </c>
    </row>
    <row r="9" spans="1:23" ht="19.5" x14ac:dyDescent="0.35">
      <c r="A9" s="121">
        <v>6</v>
      </c>
      <c r="B9" s="101" t="s">
        <v>50</v>
      </c>
      <c r="C9" s="101" t="s">
        <v>34</v>
      </c>
      <c r="D9" s="99">
        <v>99</v>
      </c>
      <c r="E9" s="137">
        <v>1</v>
      </c>
      <c r="F9" s="137">
        <v>6</v>
      </c>
      <c r="G9" s="137">
        <v>6</v>
      </c>
      <c r="H9" s="99">
        <v>99</v>
      </c>
      <c r="I9" s="99">
        <v>99</v>
      </c>
      <c r="J9" s="99">
        <v>99</v>
      </c>
      <c r="K9" s="99">
        <v>99</v>
      </c>
      <c r="L9" s="137">
        <v>8</v>
      </c>
      <c r="M9" s="137">
        <v>6</v>
      </c>
      <c r="N9" s="137">
        <v>12</v>
      </c>
      <c r="O9" s="137">
        <v>1</v>
      </c>
      <c r="P9" s="137">
        <v>7</v>
      </c>
      <c r="Q9" s="137">
        <v>9</v>
      </c>
      <c r="R9" s="137">
        <v>8</v>
      </c>
      <c r="S9" s="137">
        <v>7</v>
      </c>
      <c r="T9" s="137">
        <v>5</v>
      </c>
      <c r="U9" s="137">
        <v>15</v>
      </c>
      <c r="V9" s="138">
        <f t="shared" ref="V9:V14" si="1">SMALL(D9:U9,1)+SMALL(D9:U9,2)+SMALL(D9:U9,3)+SMALL(D9:U9,4)+SMALL(D9:U9,5)+SMALL(D9:U9,6)+SMALL(D9:U9,7)</f>
        <v>32</v>
      </c>
      <c r="W9" s="26">
        <f t="shared" si="0"/>
        <v>13</v>
      </c>
    </row>
    <row r="10" spans="1:23" ht="19.5" x14ac:dyDescent="0.35">
      <c r="A10" s="121">
        <v>7</v>
      </c>
      <c r="B10" s="97" t="s">
        <v>131</v>
      </c>
      <c r="C10" s="98" t="s">
        <v>34</v>
      </c>
      <c r="D10" s="99">
        <v>99</v>
      </c>
      <c r="E10" s="99">
        <v>99</v>
      </c>
      <c r="F10" s="137">
        <v>7</v>
      </c>
      <c r="G10" s="99">
        <v>99</v>
      </c>
      <c r="H10" s="99">
        <v>99</v>
      </c>
      <c r="I10" s="99">
        <v>99</v>
      </c>
      <c r="J10" s="99">
        <v>99</v>
      </c>
      <c r="K10" s="99">
        <v>99</v>
      </c>
      <c r="L10" s="99">
        <v>99</v>
      </c>
      <c r="M10" s="99">
        <v>99</v>
      </c>
      <c r="N10" s="137">
        <v>6</v>
      </c>
      <c r="O10" s="99">
        <v>99</v>
      </c>
      <c r="P10" s="137">
        <v>3</v>
      </c>
      <c r="Q10" s="137">
        <v>8</v>
      </c>
      <c r="R10" s="137">
        <v>10</v>
      </c>
      <c r="S10" s="137">
        <v>4</v>
      </c>
      <c r="T10" s="137">
        <v>4</v>
      </c>
      <c r="U10" s="137">
        <v>9</v>
      </c>
      <c r="V10" s="138">
        <f t="shared" si="1"/>
        <v>41</v>
      </c>
      <c r="W10" s="26">
        <f t="shared" si="0"/>
        <v>8</v>
      </c>
    </row>
    <row r="11" spans="1:23" ht="19.5" x14ac:dyDescent="0.35">
      <c r="A11" s="121">
        <v>8</v>
      </c>
      <c r="B11" s="97" t="s">
        <v>245</v>
      </c>
      <c r="C11" s="98" t="s">
        <v>46</v>
      </c>
      <c r="D11" s="99">
        <v>99</v>
      </c>
      <c r="E11" s="99">
        <v>99</v>
      </c>
      <c r="F11" s="99">
        <v>99</v>
      </c>
      <c r="G11" s="137">
        <v>11</v>
      </c>
      <c r="H11" s="99">
        <v>99</v>
      </c>
      <c r="I11" s="99">
        <v>99</v>
      </c>
      <c r="J11" s="99">
        <v>99</v>
      </c>
      <c r="K11" s="99">
        <v>99</v>
      </c>
      <c r="L11" s="99">
        <v>99</v>
      </c>
      <c r="M11" s="99">
        <v>99</v>
      </c>
      <c r="N11" s="137">
        <v>10</v>
      </c>
      <c r="O11" s="137">
        <v>2</v>
      </c>
      <c r="P11" s="137">
        <v>9</v>
      </c>
      <c r="Q11" s="137">
        <v>7</v>
      </c>
      <c r="R11" s="137">
        <v>11</v>
      </c>
      <c r="S11" s="137">
        <v>13</v>
      </c>
      <c r="T11" s="137">
        <v>8</v>
      </c>
      <c r="U11" s="137">
        <v>11</v>
      </c>
      <c r="V11" s="145">
        <f t="shared" si="1"/>
        <v>58</v>
      </c>
      <c r="W11" s="26">
        <f t="shared" si="0"/>
        <v>9</v>
      </c>
    </row>
    <row r="12" spans="1:23" ht="19.5" x14ac:dyDescent="0.35">
      <c r="A12" s="121">
        <v>9</v>
      </c>
      <c r="B12" s="97" t="s">
        <v>97</v>
      </c>
      <c r="C12" s="101" t="s">
        <v>46</v>
      </c>
      <c r="D12" s="99">
        <v>99</v>
      </c>
      <c r="E12" s="99">
        <v>99</v>
      </c>
      <c r="F12" s="99">
        <v>99</v>
      </c>
      <c r="G12" s="137">
        <v>7</v>
      </c>
      <c r="H12" s="99">
        <v>99</v>
      </c>
      <c r="I12" s="99">
        <v>99</v>
      </c>
      <c r="J12" s="99">
        <v>99</v>
      </c>
      <c r="K12" s="99">
        <v>99</v>
      </c>
      <c r="L12" s="99">
        <v>99</v>
      </c>
      <c r="M12" s="99">
        <v>99</v>
      </c>
      <c r="N12" s="137">
        <v>11</v>
      </c>
      <c r="O12" s="137">
        <v>6</v>
      </c>
      <c r="P12" s="137">
        <v>11</v>
      </c>
      <c r="Q12" s="137">
        <v>11</v>
      </c>
      <c r="R12" s="137">
        <v>12</v>
      </c>
      <c r="S12" s="137">
        <v>10</v>
      </c>
      <c r="T12" s="137">
        <v>13</v>
      </c>
      <c r="U12" s="137">
        <v>20</v>
      </c>
      <c r="V12" s="138">
        <f t="shared" si="1"/>
        <v>68</v>
      </c>
      <c r="W12" s="26">
        <f t="shared" si="0"/>
        <v>9</v>
      </c>
    </row>
    <row r="13" spans="1:23" ht="19.5" x14ac:dyDescent="0.35">
      <c r="A13" s="121">
        <v>10</v>
      </c>
      <c r="B13" s="97" t="s">
        <v>246</v>
      </c>
      <c r="C13" s="98" t="s">
        <v>138</v>
      </c>
      <c r="D13" s="99">
        <v>99</v>
      </c>
      <c r="E13" s="99">
        <v>99</v>
      </c>
      <c r="F13" s="99">
        <v>99</v>
      </c>
      <c r="G13" s="137">
        <v>13</v>
      </c>
      <c r="H13" s="99">
        <v>99</v>
      </c>
      <c r="I13" s="99">
        <v>99</v>
      </c>
      <c r="J13" s="99">
        <v>99</v>
      </c>
      <c r="K13" s="99">
        <v>99</v>
      </c>
      <c r="L13" s="99">
        <v>99</v>
      </c>
      <c r="M13" s="99">
        <v>99</v>
      </c>
      <c r="N13" s="99">
        <v>99</v>
      </c>
      <c r="O13" s="137">
        <v>3</v>
      </c>
      <c r="P13" s="99">
        <v>99</v>
      </c>
      <c r="Q13" s="99">
        <v>99</v>
      </c>
      <c r="R13" s="137">
        <v>13</v>
      </c>
      <c r="S13" s="137">
        <v>14</v>
      </c>
      <c r="T13" s="137">
        <v>12</v>
      </c>
      <c r="U13" s="137">
        <v>17</v>
      </c>
      <c r="V13" s="95">
        <f t="shared" si="1"/>
        <v>171</v>
      </c>
      <c r="W13" s="26">
        <f t="shared" si="0"/>
        <v>6</v>
      </c>
    </row>
    <row r="14" spans="1:23" ht="19.5" x14ac:dyDescent="0.35">
      <c r="A14" s="121">
        <v>11</v>
      </c>
      <c r="B14" s="97" t="s">
        <v>98</v>
      </c>
      <c r="C14" s="98" t="s">
        <v>99</v>
      </c>
      <c r="D14" s="99">
        <v>99</v>
      </c>
      <c r="E14" s="99">
        <v>99</v>
      </c>
      <c r="F14" s="99">
        <v>99</v>
      </c>
      <c r="G14" s="99">
        <v>99</v>
      </c>
      <c r="H14" s="99">
        <v>99</v>
      </c>
      <c r="I14" s="99">
        <v>99</v>
      </c>
      <c r="J14" s="99">
        <v>99</v>
      </c>
      <c r="K14" s="99">
        <v>99</v>
      </c>
      <c r="L14" s="137">
        <v>5</v>
      </c>
      <c r="M14" s="137">
        <v>5</v>
      </c>
      <c r="N14" s="137">
        <v>4</v>
      </c>
      <c r="O14" s="99">
        <v>99</v>
      </c>
      <c r="P14" s="99">
        <v>99</v>
      </c>
      <c r="Q14" s="99">
        <v>99</v>
      </c>
      <c r="R14" s="99">
        <v>99</v>
      </c>
      <c r="S14" s="99">
        <v>99</v>
      </c>
      <c r="T14" s="137">
        <v>7</v>
      </c>
      <c r="U14" s="137">
        <v>2</v>
      </c>
      <c r="V14" s="95">
        <f t="shared" si="1"/>
        <v>221</v>
      </c>
      <c r="W14" s="26">
        <f t="shared" si="0"/>
        <v>5</v>
      </c>
    </row>
    <row r="17" spans="2:6" ht="17.5" x14ac:dyDescent="0.35">
      <c r="B17" s="81" t="s">
        <v>85</v>
      </c>
      <c r="C17" s="54"/>
      <c r="D17" s="54"/>
      <c r="E17" s="55"/>
      <c r="F17" s="55"/>
    </row>
    <row r="18" spans="2:6" ht="15" x14ac:dyDescent="0.3">
      <c r="B18" s="54" t="s">
        <v>242</v>
      </c>
      <c r="C18" s="54" t="s">
        <v>243</v>
      </c>
      <c r="D18" s="54" t="s">
        <v>265</v>
      </c>
      <c r="E18" s="90" t="s">
        <v>266</v>
      </c>
      <c r="F18" s="55"/>
    </row>
  </sheetData>
  <sortState xmlns:xlrd2="http://schemas.microsoft.com/office/spreadsheetml/2017/richdata2" ref="A3:W14">
    <sortCondition ref="V3:V14"/>
  </sortState>
  <phoneticPr fontId="30" type="noConversion"/>
  <pageMargins left="0" right="0" top="0.98425196850393704" bottom="0.98425196850393704" header="0.51181102362204722" footer="0.51181102362204722"/>
  <pageSetup paperSize="9" scale="62" firstPageNumber="0" orientation="landscape" r:id="rId1"/>
  <headerFooter alignWithMargins="0">
    <oddHeader>&amp;C&amp;"Times New Roman,Halvfet"&amp;14HV CUPEN FELTSKYTING 2017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X10"/>
  <sheetViews>
    <sheetView zoomScale="70" zoomScaleNormal="70" workbookViewId="0">
      <selection activeCell="V3" sqref="V3"/>
    </sheetView>
  </sheetViews>
  <sheetFormatPr baseColWidth="10" defaultColWidth="12" defaultRowHeight="10.5" x14ac:dyDescent="0.25"/>
  <cols>
    <col min="1" max="1" width="5.69921875" style="9" customWidth="1"/>
    <col min="2" max="2" width="31.5" style="10" customWidth="1"/>
    <col min="3" max="3" width="14.69921875" style="10" customWidth="1"/>
    <col min="4" max="4" width="10.5" style="10" customWidth="1"/>
    <col min="5" max="21" width="10.5" style="9" customWidth="1"/>
    <col min="22" max="22" width="10.5" style="10" customWidth="1"/>
    <col min="23" max="23" width="23.796875" style="10" customWidth="1"/>
    <col min="24" max="16384" width="12" style="10"/>
  </cols>
  <sheetData>
    <row r="1" spans="1:24" ht="19.5" x14ac:dyDescent="0.35">
      <c r="A1" s="11"/>
      <c r="B1" s="62" t="s">
        <v>244</v>
      </c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89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</row>
    <row r="3" spans="1:24" ht="19.5" x14ac:dyDescent="0.35">
      <c r="A3" s="116"/>
      <c r="B3" s="111" t="s">
        <v>224</v>
      </c>
      <c r="C3" s="101" t="s">
        <v>225</v>
      </c>
      <c r="D3" s="99">
        <v>99</v>
      </c>
      <c r="E3" s="134">
        <v>1</v>
      </c>
      <c r="F3" s="134">
        <v>2</v>
      </c>
      <c r="G3" s="134">
        <v>1</v>
      </c>
      <c r="H3" s="120">
        <v>99</v>
      </c>
      <c r="I3" s="120">
        <v>99</v>
      </c>
      <c r="J3" s="120">
        <v>99</v>
      </c>
      <c r="K3" s="120">
        <v>99</v>
      </c>
      <c r="L3" s="134">
        <v>1</v>
      </c>
      <c r="M3" s="134">
        <v>1</v>
      </c>
      <c r="N3" s="134">
        <v>2</v>
      </c>
      <c r="O3" s="120">
        <v>99</v>
      </c>
      <c r="P3" s="120">
        <v>99</v>
      </c>
      <c r="Q3" s="120">
        <v>99</v>
      </c>
      <c r="R3" s="120">
        <v>99</v>
      </c>
      <c r="S3" s="120">
        <v>99</v>
      </c>
      <c r="T3" s="120">
        <v>99</v>
      </c>
      <c r="U3" s="120">
        <v>99</v>
      </c>
      <c r="V3" s="140">
        <f>SMALL(D3:U3,1)+SMALL(D3:U3,2)+SMALL(D3:U3,3)+SMALL(D3:U3,4)+SMALL(D3:U3,5)+SMALL(D3:U3,6)+SMALL(D3:U3,7)</f>
        <v>107</v>
      </c>
      <c r="W3" s="26">
        <f>COUNTIF(D3:U3,"&lt;99")</f>
        <v>6</v>
      </c>
    </row>
    <row r="4" spans="1:24" ht="15" x14ac:dyDescent="0.3">
      <c r="A4" s="77"/>
      <c r="B4" s="73"/>
      <c r="C4" s="74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/>
      <c r="V4" s="26">
        <f>COUNTIF(D4:T4,"&lt;99")</f>
        <v>0</v>
      </c>
      <c r="W4" s="5"/>
    </row>
    <row r="5" spans="1:24" ht="19.5" x14ac:dyDescent="0.35">
      <c r="A5" s="116"/>
      <c r="B5" s="117"/>
      <c r="C5" s="98"/>
      <c r="D5" s="99">
        <v>99</v>
      </c>
      <c r="E5" s="120">
        <v>99</v>
      </c>
      <c r="F5" s="120">
        <v>99</v>
      </c>
      <c r="G5" s="120">
        <v>99</v>
      </c>
      <c r="H5" s="120">
        <v>99</v>
      </c>
      <c r="I5" s="120">
        <v>99</v>
      </c>
      <c r="J5" s="120">
        <v>99</v>
      </c>
      <c r="K5" s="120">
        <v>99</v>
      </c>
      <c r="L5" s="120">
        <v>99</v>
      </c>
      <c r="M5" s="120">
        <v>99</v>
      </c>
      <c r="N5" s="120">
        <v>99</v>
      </c>
      <c r="O5" s="120">
        <v>99</v>
      </c>
      <c r="P5" s="120">
        <v>99</v>
      </c>
      <c r="Q5" s="120">
        <v>99</v>
      </c>
      <c r="R5" s="120">
        <v>99</v>
      </c>
      <c r="S5" s="120">
        <v>99</v>
      </c>
      <c r="T5" s="120">
        <v>99</v>
      </c>
      <c r="U5" s="120">
        <v>99</v>
      </c>
      <c r="V5" s="140">
        <f t="shared" ref="V5:V10" si="0">SMALL(D5:U5,1)+SMALL(D5:U5,2)+SMALL(D5:U5,3)+SMALL(D5:U5,4)+SMALL(D5:U5,5)+SMALL(D5:U5,6)+SMALL(D5:U5,7)</f>
        <v>693</v>
      </c>
      <c r="W5" s="26"/>
    </row>
    <row r="6" spans="1:24" ht="19.5" x14ac:dyDescent="0.35">
      <c r="A6" s="116"/>
      <c r="B6" s="117"/>
      <c r="C6" s="98"/>
      <c r="D6" s="99">
        <v>99</v>
      </c>
      <c r="E6" s="120">
        <v>99</v>
      </c>
      <c r="F6" s="120">
        <v>99</v>
      </c>
      <c r="G6" s="120">
        <v>99</v>
      </c>
      <c r="H6" s="120">
        <v>99</v>
      </c>
      <c r="I6" s="120">
        <v>99</v>
      </c>
      <c r="J6" s="120">
        <v>99</v>
      </c>
      <c r="K6" s="120">
        <v>99</v>
      </c>
      <c r="L6" s="120">
        <v>99</v>
      </c>
      <c r="M6" s="120">
        <v>99</v>
      </c>
      <c r="N6" s="120">
        <v>99</v>
      </c>
      <c r="O6" s="120">
        <v>99</v>
      </c>
      <c r="P6" s="120">
        <v>99</v>
      </c>
      <c r="Q6" s="120">
        <v>99</v>
      </c>
      <c r="R6" s="120">
        <v>99</v>
      </c>
      <c r="S6" s="120">
        <v>99</v>
      </c>
      <c r="T6" s="120">
        <v>99</v>
      </c>
      <c r="U6" s="120">
        <v>99</v>
      </c>
      <c r="V6" s="140">
        <f t="shared" si="0"/>
        <v>693</v>
      </c>
      <c r="W6" s="26"/>
    </row>
    <row r="7" spans="1:24" ht="19.5" x14ac:dyDescent="0.35">
      <c r="A7" s="116"/>
      <c r="B7" s="117"/>
      <c r="C7" s="98"/>
      <c r="D7" s="99">
        <v>99</v>
      </c>
      <c r="E7" s="120">
        <v>99</v>
      </c>
      <c r="F7" s="120">
        <v>99</v>
      </c>
      <c r="G7" s="120">
        <v>99</v>
      </c>
      <c r="H7" s="120">
        <v>99</v>
      </c>
      <c r="I7" s="120">
        <v>99</v>
      </c>
      <c r="J7" s="120">
        <v>99</v>
      </c>
      <c r="K7" s="120">
        <v>99</v>
      </c>
      <c r="L7" s="120">
        <v>99</v>
      </c>
      <c r="M7" s="120">
        <v>99</v>
      </c>
      <c r="N7" s="120">
        <v>99</v>
      </c>
      <c r="O7" s="120">
        <v>99</v>
      </c>
      <c r="P7" s="120">
        <v>99</v>
      </c>
      <c r="Q7" s="120">
        <v>99</v>
      </c>
      <c r="R7" s="120">
        <v>99</v>
      </c>
      <c r="S7" s="120">
        <v>99</v>
      </c>
      <c r="T7" s="120">
        <v>99</v>
      </c>
      <c r="U7" s="120">
        <v>99</v>
      </c>
      <c r="V7" s="140">
        <f t="shared" si="0"/>
        <v>693</v>
      </c>
      <c r="W7" s="26"/>
    </row>
    <row r="8" spans="1:24" ht="19.5" x14ac:dyDescent="0.35">
      <c r="A8" s="116"/>
      <c r="B8" s="117"/>
      <c r="C8" s="98"/>
      <c r="D8" s="99">
        <v>99</v>
      </c>
      <c r="E8" s="120">
        <v>99</v>
      </c>
      <c r="F8" s="120">
        <v>99</v>
      </c>
      <c r="G8" s="120">
        <v>99</v>
      </c>
      <c r="H8" s="120">
        <v>99</v>
      </c>
      <c r="I8" s="120">
        <v>99</v>
      </c>
      <c r="J8" s="120">
        <v>99</v>
      </c>
      <c r="K8" s="120">
        <v>99</v>
      </c>
      <c r="L8" s="120">
        <v>99</v>
      </c>
      <c r="M8" s="120">
        <v>99</v>
      </c>
      <c r="N8" s="120">
        <v>99</v>
      </c>
      <c r="O8" s="120">
        <v>99</v>
      </c>
      <c r="P8" s="120">
        <v>99</v>
      </c>
      <c r="Q8" s="120">
        <v>99</v>
      </c>
      <c r="R8" s="120">
        <v>99</v>
      </c>
      <c r="S8" s="120">
        <v>99</v>
      </c>
      <c r="T8" s="120">
        <v>99</v>
      </c>
      <c r="U8" s="120">
        <v>99</v>
      </c>
      <c r="V8" s="140">
        <f t="shared" si="0"/>
        <v>693</v>
      </c>
      <c r="W8" s="26"/>
    </row>
    <row r="9" spans="1:24" ht="19.5" x14ac:dyDescent="0.35">
      <c r="A9" s="116"/>
      <c r="B9" s="118"/>
      <c r="C9" s="119"/>
      <c r="D9" s="99">
        <v>99</v>
      </c>
      <c r="E9" s="120">
        <v>99</v>
      </c>
      <c r="F9" s="120">
        <v>99</v>
      </c>
      <c r="G9" s="120">
        <v>99</v>
      </c>
      <c r="H9" s="120">
        <v>99</v>
      </c>
      <c r="I9" s="120">
        <v>99</v>
      </c>
      <c r="J9" s="120">
        <v>99</v>
      </c>
      <c r="K9" s="120">
        <v>99</v>
      </c>
      <c r="L9" s="120">
        <v>99</v>
      </c>
      <c r="M9" s="120">
        <v>99</v>
      </c>
      <c r="N9" s="120">
        <v>99</v>
      </c>
      <c r="O9" s="120">
        <v>99</v>
      </c>
      <c r="P9" s="120">
        <v>99</v>
      </c>
      <c r="Q9" s="120">
        <v>99</v>
      </c>
      <c r="R9" s="120">
        <v>99</v>
      </c>
      <c r="S9" s="120">
        <v>99</v>
      </c>
      <c r="T9" s="120">
        <v>99</v>
      </c>
      <c r="U9" s="120">
        <v>99</v>
      </c>
      <c r="V9" s="140">
        <f t="shared" si="0"/>
        <v>693</v>
      </c>
      <c r="W9" s="26">
        <f t="shared" ref="W9:W10" si="1">COUNTIF(D9:U9,"&lt;99")</f>
        <v>0</v>
      </c>
    </row>
    <row r="10" spans="1:24" ht="19.5" x14ac:dyDescent="0.35">
      <c r="A10" s="116"/>
      <c r="B10" s="118"/>
      <c r="C10" s="119"/>
      <c r="D10" s="99">
        <v>99</v>
      </c>
      <c r="E10" s="120">
        <v>99</v>
      </c>
      <c r="F10" s="120">
        <v>99</v>
      </c>
      <c r="G10" s="120">
        <v>99</v>
      </c>
      <c r="H10" s="120">
        <v>99</v>
      </c>
      <c r="I10" s="120">
        <v>99</v>
      </c>
      <c r="J10" s="120">
        <v>99</v>
      </c>
      <c r="K10" s="120">
        <v>99</v>
      </c>
      <c r="L10" s="120">
        <v>99</v>
      </c>
      <c r="M10" s="120">
        <v>99</v>
      </c>
      <c r="N10" s="120">
        <v>99</v>
      </c>
      <c r="O10" s="120">
        <v>99</v>
      </c>
      <c r="P10" s="120">
        <v>99</v>
      </c>
      <c r="Q10" s="120">
        <v>99</v>
      </c>
      <c r="R10" s="120">
        <v>99</v>
      </c>
      <c r="S10" s="120">
        <v>99</v>
      </c>
      <c r="T10" s="120">
        <v>99</v>
      </c>
      <c r="U10" s="120">
        <v>99</v>
      </c>
      <c r="V10" s="140">
        <f t="shared" si="0"/>
        <v>693</v>
      </c>
      <c r="W10" s="26">
        <f t="shared" si="1"/>
        <v>0</v>
      </c>
    </row>
  </sheetData>
  <sortState xmlns:xlrd2="http://schemas.microsoft.com/office/spreadsheetml/2017/richdata2" ref="B4:C4">
    <sortCondition ref="B4"/>
  </sortState>
  <phoneticPr fontId="30" type="noConversion"/>
  <pageMargins left="0" right="0" top="0.98425196850393704" bottom="0.98425196850393704" header="0.51181102362204722" footer="0.51181102362204722"/>
  <pageSetup paperSize="9" scale="62" firstPageNumber="0" fitToHeight="0" orientation="landscape" r:id="rId1"/>
  <headerFooter alignWithMargins="0">
    <oddHeader>&amp;C&amp;"Times New Roman,Halvfet"&amp;14HV CUPEN FELTSKYTING 2017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X11"/>
  <sheetViews>
    <sheetView zoomScale="70" zoomScaleNormal="70" workbookViewId="0">
      <selection activeCell="B3" sqref="B3:C4"/>
    </sheetView>
  </sheetViews>
  <sheetFormatPr baseColWidth="10" defaultColWidth="12" defaultRowHeight="10.5" x14ac:dyDescent="0.25"/>
  <cols>
    <col min="1" max="1" width="5.69921875" style="9" customWidth="1"/>
    <col min="2" max="2" width="31.5" style="10" customWidth="1"/>
    <col min="3" max="3" width="14.69921875" style="10" customWidth="1"/>
    <col min="4" max="4" width="10.796875" style="10" customWidth="1"/>
    <col min="5" max="5" width="10.3984375" style="9" customWidth="1"/>
    <col min="6" max="6" width="8.8984375" style="9" customWidth="1"/>
    <col min="7" max="21" width="10.796875" style="9" customWidth="1"/>
    <col min="22" max="22" width="10.796875" style="10" customWidth="1"/>
    <col min="23" max="23" width="14.09765625" style="10" customWidth="1"/>
    <col min="24" max="16384" width="12" style="10"/>
  </cols>
  <sheetData>
    <row r="1" spans="1:24" ht="19.5" x14ac:dyDescent="0.35">
      <c r="A1" s="11"/>
      <c r="B1" s="62" t="s">
        <v>277</v>
      </c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89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94" t="s">
        <v>3</v>
      </c>
      <c r="W2" s="26" t="s">
        <v>4</v>
      </c>
    </row>
    <row r="3" spans="1:24" ht="19.5" x14ac:dyDescent="0.35">
      <c r="A3" s="121">
        <v>1</v>
      </c>
      <c r="B3" s="100" t="s">
        <v>111</v>
      </c>
      <c r="C3" s="101" t="s">
        <v>36</v>
      </c>
      <c r="D3" s="134">
        <v>4</v>
      </c>
      <c r="E3" s="134">
        <v>5</v>
      </c>
      <c r="F3" s="120">
        <v>99</v>
      </c>
      <c r="G3" s="134">
        <v>11</v>
      </c>
      <c r="H3" s="134">
        <v>1</v>
      </c>
      <c r="I3" s="134">
        <v>1</v>
      </c>
      <c r="J3" s="134">
        <v>4</v>
      </c>
      <c r="K3" s="134">
        <v>4</v>
      </c>
      <c r="L3" s="134">
        <v>1</v>
      </c>
      <c r="M3" s="134">
        <v>5</v>
      </c>
      <c r="N3" s="134">
        <v>5</v>
      </c>
      <c r="O3" s="120">
        <v>99</v>
      </c>
      <c r="P3" s="134">
        <v>2</v>
      </c>
      <c r="Q3" s="134">
        <v>6</v>
      </c>
      <c r="R3" s="134">
        <v>4</v>
      </c>
      <c r="S3" s="134">
        <v>1</v>
      </c>
      <c r="T3" s="134">
        <v>3</v>
      </c>
      <c r="U3" s="134">
        <v>5</v>
      </c>
      <c r="V3" s="139">
        <f>SMALL(D3:U3,1)+SMALL(D3:U3,2)+SMALL(D3:U3,3)+SMALL(D3:U3,4)+SMALL(D3:U3,5)+SMALL(D3:U3,6)+SMALL(D3:U3,7)+SMALL(D3:U3,8)</f>
        <v>17</v>
      </c>
      <c r="W3" s="26">
        <f>COUNTIF(D3:U3,"&lt;99")</f>
        <v>16</v>
      </c>
    </row>
    <row r="4" spans="1:24" ht="19.5" x14ac:dyDescent="0.35">
      <c r="A4" s="121">
        <v>2</v>
      </c>
      <c r="B4" s="101" t="s">
        <v>57</v>
      </c>
      <c r="C4" s="101" t="s">
        <v>53</v>
      </c>
      <c r="D4" s="134">
        <v>5</v>
      </c>
      <c r="E4" s="134">
        <v>7</v>
      </c>
      <c r="F4" s="120">
        <v>99</v>
      </c>
      <c r="G4" s="134">
        <v>2</v>
      </c>
      <c r="H4" s="120">
        <v>99</v>
      </c>
      <c r="I4" s="120">
        <v>99</v>
      </c>
      <c r="J4" s="120">
        <v>99</v>
      </c>
      <c r="K4" s="120">
        <v>99</v>
      </c>
      <c r="L4" s="134">
        <v>5</v>
      </c>
      <c r="M4" s="134">
        <v>1</v>
      </c>
      <c r="N4" s="134">
        <v>1</v>
      </c>
      <c r="O4" s="134">
        <v>4</v>
      </c>
      <c r="P4" s="134">
        <v>4</v>
      </c>
      <c r="Q4" s="134">
        <v>3</v>
      </c>
      <c r="R4" s="134">
        <v>1</v>
      </c>
      <c r="S4" s="134">
        <v>4</v>
      </c>
      <c r="T4" s="134">
        <v>2</v>
      </c>
      <c r="U4" s="134">
        <v>3</v>
      </c>
      <c r="V4" s="139">
        <f>SMALL(D4:U4,1)+SMALL(D4:U4,2)+SMALL(D4:U4,3)+SMALL(D4:U4,4)+SMALL(D4:U4,5)+SMALL(D4:U4,6)+SMALL(D4:U4,7)+SMALL(D4:U4,8)</f>
        <v>17</v>
      </c>
      <c r="W4" s="26">
        <f>COUNTIF(D4:U4,"&lt;99")</f>
        <v>13</v>
      </c>
    </row>
    <row r="5" spans="1:24" ht="19.5" x14ac:dyDescent="0.35">
      <c r="A5" s="121">
        <v>3</v>
      </c>
      <c r="B5" s="101" t="s">
        <v>48</v>
      </c>
      <c r="C5" s="101" t="s">
        <v>47</v>
      </c>
      <c r="D5" s="134">
        <v>10</v>
      </c>
      <c r="E5" s="120">
        <v>99</v>
      </c>
      <c r="F5" s="134">
        <v>2</v>
      </c>
      <c r="G5" s="134">
        <v>4</v>
      </c>
      <c r="H5" s="120">
        <v>99</v>
      </c>
      <c r="I5" s="120">
        <v>99</v>
      </c>
      <c r="J5" s="134">
        <v>3</v>
      </c>
      <c r="K5" s="134">
        <v>3</v>
      </c>
      <c r="L5" s="134">
        <v>2</v>
      </c>
      <c r="M5" s="134">
        <v>2</v>
      </c>
      <c r="N5" s="134">
        <v>7</v>
      </c>
      <c r="O5" s="120">
        <v>99</v>
      </c>
      <c r="P5" s="134">
        <v>3</v>
      </c>
      <c r="Q5" s="134">
        <v>2</v>
      </c>
      <c r="R5" s="134">
        <v>3</v>
      </c>
      <c r="S5" s="134">
        <v>2</v>
      </c>
      <c r="T5" s="134">
        <v>4</v>
      </c>
      <c r="U5" s="134">
        <v>4</v>
      </c>
      <c r="V5" s="139">
        <f>SMALL(D5:U5,1)+SMALL(D5:U5,2)+SMALL(D5:U5,3)+SMALL(D5:U5,4)+SMALL(D5:U5,5)+SMALL(D5:U5,6)+SMALL(D5:U5,7)+SMALL(D5:U5,8)</f>
        <v>19</v>
      </c>
      <c r="W5" s="26">
        <f>COUNTIF(D5:U5,"&lt;99")</f>
        <v>14</v>
      </c>
    </row>
    <row r="6" spans="1:24" ht="19.5" x14ac:dyDescent="0.35">
      <c r="A6" s="121">
        <v>4</v>
      </c>
      <c r="B6" s="97" t="s">
        <v>59</v>
      </c>
      <c r="C6" s="97" t="s">
        <v>34</v>
      </c>
      <c r="D6" s="134">
        <v>1</v>
      </c>
      <c r="E6" s="120">
        <v>99</v>
      </c>
      <c r="F6" s="134">
        <v>3</v>
      </c>
      <c r="G6" s="134">
        <v>5</v>
      </c>
      <c r="H6" s="120">
        <v>99</v>
      </c>
      <c r="I6" s="120">
        <v>99</v>
      </c>
      <c r="J6" s="120">
        <v>99</v>
      </c>
      <c r="K6" s="120">
        <v>99</v>
      </c>
      <c r="L6" s="134">
        <v>3</v>
      </c>
      <c r="M6" s="134">
        <v>3</v>
      </c>
      <c r="N6" s="134">
        <v>8</v>
      </c>
      <c r="O6" s="134">
        <v>5</v>
      </c>
      <c r="P6" s="134">
        <v>1</v>
      </c>
      <c r="Q6" s="134">
        <v>5</v>
      </c>
      <c r="R6" s="120">
        <v>99</v>
      </c>
      <c r="S6" s="120">
        <v>99</v>
      </c>
      <c r="T6" s="134">
        <v>5</v>
      </c>
      <c r="U6" s="134">
        <v>6</v>
      </c>
      <c r="V6" s="139">
        <f>SMALL(D6:U6,1)+SMALL(D6:U6,2)+SMALL(D6:U6,3)+SMALL(D6:U6,4)+SMALL(D6:U6,5)+SMALL(D6:U6,6)+SMALL(D6:U6,7)+SMALL(D6:U6,8)</f>
        <v>26</v>
      </c>
      <c r="W6" s="26">
        <f>COUNTIF(D6:U6,"&lt;99")</f>
        <v>11</v>
      </c>
    </row>
    <row r="7" spans="1:24" ht="15" x14ac:dyDescent="0.3">
      <c r="A7" s="77"/>
      <c r="B7" s="155"/>
      <c r="C7" s="15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146"/>
      <c r="V7" s="151"/>
      <c r="W7" s="5"/>
    </row>
    <row r="8" spans="1:24" ht="19.5" x14ac:dyDescent="0.35">
      <c r="A8" s="121">
        <v>5</v>
      </c>
      <c r="B8" s="100" t="s">
        <v>122</v>
      </c>
      <c r="C8" s="101" t="s">
        <v>60</v>
      </c>
      <c r="D8" s="134">
        <v>6</v>
      </c>
      <c r="E8" s="120">
        <v>99</v>
      </c>
      <c r="F8" s="120">
        <v>99</v>
      </c>
      <c r="G8" s="134">
        <v>9</v>
      </c>
      <c r="H8" s="134">
        <v>3</v>
      </c>
      <c r="I8" s="134">
        <v>3</v>
      </c>
      <c r="J8" s="134">
        <v>7</v>
      </c>
      <c r="K8" s="134">
        <v>5</v>
      </c>
      <c r="L8" s="134">
        <v>6</v>
      </c>
      <c r="M8" s="134">
        <v>4</v>
      </c>
      <c r="N8" s="120">
        <v>99</v>
      </c>
      <c r="O8" s="134">
        <v>6</v>
      </c>
      <c r="P8" s="120">
        <v>99</v>
      </c>
      <c r="Q8" s="120">
        <v>99</v>
      </c>
      <c r="R8" s="134">
        <v>7</v>
      </c>
      <c r="S8" s="134">
        <v>6</v>
      </c>
      <c r="T8" s="120">
        <v>99</v>
      </c>
      <c r="U8" s="120">
        <v>99</v>
      </c>
      <c r="V8" s="139">
        <f>SMALL(D8:U8,1)+SMALL(D8:U8,2)+SMALL(D8:U8,3)+SMALL(D8:U8,4)+SMALL(D8:U8,5)+SMALL(D8:U8,6)+SMALL(D8:U8,7)+SMALL(D8:U8,8)</f>
        <v>39</v>
      </c>
      <c r="W8" s="26">
        <f>COUNTIF(D8:U8,"&lt;99")</f>
        <v>11</v>
      </c>
    </row>
    <row r="9" spans="1:24" ht="19.5" x14ac:dyDescent="0.35">
      <c r="A9" s="121">
        <v>6</v>
      </c>
      <c r="B9" s="100" t="s">
        <v>134</v>
      </c>
      <c r="C9" s="101" t="s">
        <v>114</v>
      </c>
      <c r="D9" s="134">
        <v>2</v>
      </c>
      <c r="E9" s="134">
        <v>6</v>
      </c>
      <c r="F9" s="134">
        <v>4</v>
      </c>
      <c r="G9" s="134">
        <v>7</v>
      </c>
      <c r="H9" s="120">
        <v>99</v>
      </c>
      <c r="I9" s="120">
        <v>99</v>
      </c>
      <c r="J9" s="134">
        <v>6</v>
      </c>
      <c r="K9" s="134">
        <v>8</v>
      </c>
      <c r="L9" s="120">
        <v>99</v>
      </c>
      <c r="M9" s="120">
        <v>99</v>
      </c>
      <c r="N9" s="120">
        <v>99</v>
      </c>
      <c r="O9" s="120">
        <v>99</v>
      </c>
      <c r="P9" s="120">
        <v>99</v>
      </c>
      <c r="Q9" s="120">
        <v>99</v>
      </c>
      <c r="R9" s="120">
        <v>99</v>
      </c>
      <c r="S9" s="120">
        <v>99</v>
      </c>
      <c r="T9" s="120">
        <v>99</v>
      </c>
      <c r="U9" s="147">
        <v>99</v>
      </c>
      <c r="V9" s="152">
        <f>SMALL(D9:U9,1)+SMALL(D9:U9,2)+SMALL(D9:U9,3)+SMALL(D9:U9,4)+SMALL(D9:U9,5)+SMALL(D9:U9,6)+SMALL(D9:U9,7)+SMALL(D9:U9,8)</f>
        <v>231</v>
      </c>
      <c r="W9" s="26">
        <f>COUNTIF(D9:U9,"&lt;99")</f>
        <v>6</v>
      </c>
    </row>
    <row r="10" spans="1:24" ht="19.5" x14ac:dyDescent="0.35">
      <c r="A10" s="121">
        <v>7</v>
      </c>
      <c r="B10" s="100" t="s">
        <v>136</v>
      </c>
      <c r="C10" s="101" t="s">
        <v>30</v>
      </c>
      <c r="D10" s="134">
        <v>9</v>
      </c>
      <c r="E10" s="120">
        <v>99</v>
      </c>
      <c r="F10" s="120">
        <v>99</v>
      </c>
      <c r="G10" s="134">
        <v>10</v>
      </c>
      <c r="H10" s="120">
        <v>99</v>
      </c>
      <c r="I10" s="120">
        <v>99</v>
      </c>
      <c r="J10" s="120">
        <v>99</v>
      </c>
      <c r="K10" s="120">
        <v>99</v>
      </c>
      <c r="L10" s="120">
        <v>99</v>
      </c>
      <c r="M10" s="120">
        <v>99</v>
      </c>
      <c r="N10" s="120">
        <v>99</v>
      </c>
      <c r="O10" s="120">
        <v>99</v>
      </c>
      <c r="P10" s="134">
        <v>5</v>
      </c>
      <c r="Q10" s="134">
        <v>4</v>
      </c>
      <c r="R10" s="120">
        <v>99</v>
      </c>
      <c r="S10" s="120">
        <v>99</v>
      </c>
      <c r="T10" s="120">
        <v>99</v>
      </c>
      <c r="U10" s="120">
        <v>1</v>
      </c>
      <c r="V10" s="140">
        <f>SMALL(D10:U10,1)+SMALL(D10:U10,2)+SMALL(D10:U10,3)+SMALL(D10:U10,4)+SMALL(D10:U10,5)+SMALL(D10:U10,6)+SMALL(D10:U10,7)+SMALL(D10:U10,8)</f>
        <v>326</v>
      </c>
      <c r="W10" s="26">
        <f>COUNTIF(D10:U10,"&lt;99")</f>
        <v>5</v>
      </c>
    </row>
    <row r="11" spans="1:24" ht="19.5" x14ac:dyDescent="0.35">
      <c r="A11" s="121">
        <v>8</v>
      </c>
      <c r="B11" s="97" t="s">
        <v>248</v>
      </c>
      <c r="C11" s="97" t="s">
        <v>26</v>
      </c>
      <c r="D11" s="120">
        <v>99</v>
      </c>
      <c r="E11" s="120">
        <v>99</v>
      </c>
      <c r="F11" s="120">
        <v>99</v>
      </c>
      <c r="G11" s="134">
        <v>8</v>
      </c>
      <c r="H11" s="120">
        <v>99</v>
      </c>
      <c r="I11" s="120">
        <v>99</v>
      </c>
      <c r="J11" s="120">
        <v>99</v>
      </c>
      <c r="K11" s="120">
        <v>99</v>
      </c>
      <c r="L11" s="120">
        <v>99</v>
      </c>
      <c r="M11" s="120">
        <v>99</v>
      </c>
      <c r="N11" s="120">
        <v>99</v>
      </c>
      <c r="O11" s="120">
        <v>99</v>
      </c>
      <c r="P11" s="120">
        <v>99</v>
      </c>
      <c r="Q11" s="120">
        <v>99</v>
      </c>
      <c r="R11" s="134">
        <v>5</v>
      </c>
      <c r="S11" s="120">
        <v>99</v>
      </c>
      <c r="T11" s="120">
        <v>99</v>
      </c>
      <c r="U11" s="120">
        <v>99</v>
      </c>
      <c r="V11" s="140">
        <f>SMALL(D11:U11,1)+SMALL(D11:U11,2)+SMALL(D11:U11,3)+SMALL(D11:U11,4)+SMALL(D11:U11,5)+SMALL(D11:U11,6)+SMALL(D11:U11,7)+SMALL(D11:U11,8)</f>
        <v>607</v>
      </c>
      <c r="W11" s="26">
        <f>COUNTIF(D11:U11,"&lt;99")</f>
        <v>2</v>
      </c>
    </row>
  </sheetData>
  <sortState xmlns:xlrd2="http://schemas.microsoft.com/office/spreadsheetml/2017/richdata2" ref="A3:X11">
    <sortCondition ref="V3:V11"/>
  </sortState>
  <phoneticPr fontId="37" type="noConversion"/>
  <pageMargins left="0" right="0" top="0.98425196850393704" bottom="0.98425196850393704" header="0.51181102362204722" footer="0.51181102362204722"/>
  <pageSetup paperSize="9" scale="62" orientation="landscape" r:id="rId1"/>
  <headerFooter alignWithMargins="0">
    <oddHeader>&amp;C&amp;"Times New Roman,Halvfet"&amp;14HV CUPEN FELTSKYTING 2017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7E12-5890-4D98-85D9-BE8A6B4BCC0E}">
  <sheetPr>
    <tabColor rgb="FF00FF00"/>
    <pageSetUpPr fitToPage="1"/>
  </sheetPr>
  <dimension ref="A1:X6"/>
  <sheetViews>
    <sheetView zoomScale="70" zoomScaleNormal="70" workbookViewId="0">
      <selection activeCell="B10" sqref="B10"/>
    </sheetView>
  </sheetViews>
  <sheetFormatPr baseColWidth="10" defaultColWidth="12" defaultRowHeight="10.5" x14ac:dyDescent="0.25"/>
  <cols>
    <col min="1" max="1" width="5.69921875" style="9" customWidth="1"/>
    <col min="2" max="2" width="31.5" style="10" customWidth="1"/>
    <col min="3" max="3" width="19" style="10" bestFit="1" customWidth="1"/>
    <col min="4" max="4" width="10.59765625" style="10" customWidth="1"/>
    <col min="5" max="21" width="10.59765625" style="9" customWidth="1"/>
    <col min="22" max="22" width="10.59765625" style="10" customWidth="1"/>
    <col min="23" max="23" width="12.09765625" style="10" customWidth="1"/>
    <col min="24" max="16384" width="12" style="10"/>
  </cols>
  <sheetData>
    <row r="1" spans="1:24" ht="19.5" x14ac:dyDescent="0.35">
      <c r="A1" s="11"/>
      <c r="B1" s="62" t="s">
        <v>261</v>
      </c>
      <c r="C1" s="70"/>
      <c r="D1" s="70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2"/>
      <c r="R1" s="32"/>
      <c r="S1" s="32"/>
      <c r="T1" s="32"/>
      <c r="U1" s="32"/>
      <c r="V1" s="3"/>
      <c r="W1" s="4"/>
      <c r="X1" s="4"/>
    </row>
    <row r="2" spans="1:24" ht="60" x14ac:dyDescent="0.25">
      <c r="A2" s="67" t="s">
        <v>0</v>
      </c>
      <c r="B2" s="68" t="s">
        <v>1</v>
      </c>
      <c r="C2" s="68" t="s">
        <v>2</v>
      </c>
      <c r="D2" s="89" t="s">
        <v>158</v>
      </c>
      <c r="E2" s="89" t="s">
        <v>161</v>
      </c>
      <c r="F2" s="89" t="s">
        <v>159</v>
      </c>
      <c r="G2" s="89" t="s">
        <v>160</v>
      </c>
      <c r="H2" s="89" t="s">
        <v>162</v>
      </c>
      <c r="I2" s="89" t="s">
        <v>163</v>
      </c>
      <c r="J2" s="89" t="s">
        <v>164</v>
      </c>
      <c r="K2" s="89" t="s">
        <v>165</v>
      </c>
      <c r="L2" s="89" t="s">
        <v>167</v>
      </c>
      <c r="M2" s="89" t="s">
        <v>166</v>
      </c>
      <c r="N2" s="89" t="s">
        <v>168</v>
      </c>
      <c r="O2" s="89" t="s">
        <v>173</v>
      </c>
      <c r="P2" s="89" t="s">
        <v>174</v>
      </c>
      <c r="Q2" s="89" t="s">
        <v>175</v>
      </c>
      <c r="R2" s="89" t="s">
        <v>176</v>
      </c>
      <c r="S2" s="89" t="s">
        <v>177</v>
      </c>
      <c r="T2" s="89" t="s">
        <v>178</v>
      </c>
      <c r="U2" s="89" t="s">
        <v>179</v>
      </c>
      <c r="V2" s="69" t="s">
        <v>3</v>
      </c>
      <c r="W2" s="26" t="s">
        <v>4</v>
      </c>
    </row>
    <row r="3" spans="1:24" ht="19.5" x14ac:dyDescent="0.35">
      <c r="A3" s="60">
        <v>1</v>
      </c>
      <c r="B3" s="101" t="s">
        <v>68</v>
      </c>
      <c r="C3" s="101" t="s">
        <v>232</v>
      </c>
      <c r="D3" s="134">
        <v>3</v>
      </c>
      <c r="E3" s="120">
        <v>99</v>
      </c>
      <c r="F3" s="134">
        <v>4</v>
      </c>
      <c r="G3" s="120">
        <v>99</v>
      </c>
      <c r="H3" s="120">
        <v>99</v>
      </c>
      <c r="I3" s="120">
        <v>99</v>
      </c>
      <c r="J3" s="134">
        <v>3</v>
      </c>
      <c r="K3" s="134">
        <v>3</v>
      </c>
      <c r="L3" s="120">
        <v>99</v>
      </c>
      <c r="M3" s="120">
        <v>99</v>
      </c>
      <c r="N3" s="120">
        <v>99</v>
      </c>
      <c r="O3" s="120">
        <v>99</v>
      </c>
      <c r="P3" s="134">
        <v>1</v>
      </c>
      <c r="Q3" s="134">
        <v>1</v>
      </c>
      <c r="R3" s="120">
        <v>99</v>
      </c>
      <c r="S3" s="134">
        <v>1</v>
      </c>
      <c r="T3" s="134">
        <v>2</v>
      </c>
      <c r="U3" s="120">
        <v>99</v>
      </c>
      <c r="V3" s="139">
        <f>SMALL(D3:U3,1)+SMALL(D3:U3,2)+SMALL(D3:U3,3)+SMALL(D3:U3,4)+SMALL(D3:U3,5)+SMALL(D3:U3,6)+SMALL(D3:U3,7)+SMALL(D3:U3,8)</f>
        <v>18</v>
      </c>
      <c r="W3" s="26">
        <f>COUNTIF(E3:U3,"&lt;99")</f>
        <v>7</v>
      </c>
    </row>
    <row r="4" spans="1:24" ht="19.5" x14ac:dyDescent="0.35">
      <c r="A4" s="60">
        <v>2</v>
      </c>
      <c r="B4" s="144" t="s">
        <v>221</v>
      </c>
      <c r="C4" s="98" t="s">
        <v>214</v>
      </c>
      <c r="D4" s="134">
        <v>1</v>
      </c>
      <c r="E4" s="134">
        <v>4</v>
      </c>
      <c r="F4" s="134">
        <v>1</v>
      </c>
      <c r="G4" s="120">
        <v>99</v>
      </c>
      <c r="H4" s="120">
        <v>99</v>
      </c>
      <c r="I4" s="120">
        <v>99</v>
      </c>
      <c r="J4" s="134">
        <v>2</v>
      </c>
      <c r="K4" s="134">
        <v>1</v>
      </c>
      <c r="L4" s="134">
        <v>2</v>
      </c>
      <c r="M4" s="134">
        <v>2</v>
      </c>
      <c r="N4" s="120">
        <v>99</v>
      </c>
      <c r="O4" s="120">
        <v>99</v>
      </c>
      <c r="P4" s="120">
        <v>99</v>
      </c>
      <c r="Q4" s="120">
        <v>99</v>
      </c>
      <c r="R4" s="120">
        <v>99</v>
      </c>
      <c r="S4" s="120">
        <v>99</v>
      </c>
      <c r="T4" s="120">
        <v>99</v>
      </c>
      <c r="U4" s="120">
        <v>99</v>
      </c>
      <c r="V4" s="139">
        <f>SMALL(D4:U4,1)+SMALL(D4:U4,2)+SMALL(D4:U4,3)+SMALL(D4:U4,4)+SMALL(D4:U4,5)+SMALL(D4:U4,6)+SMALL(D4:U4,7)+SMALL(D4:U4,8)</f>
        <v>112</v>
      </c>
      <c r="W4" s="26">
        <f>COUNTIF(E4:U4,"&lt;99")</f>
        <v>6</v>
      </c>
    </row>
    <row r="5" spans="1:24" ht="15" x14ac:dyDescent="0.3">
      <c r="A5" s="77"/>
      <c r="B5" s="74"/>
      <c r="C5" s="74"/>
      <c r="D5" s="80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6"/>
      <c r="W5" s="26">
        <f>COUNTIF(E5:U5,"&lt;99")</f>
        <v>0</v>
      </c>
    </row>
    <row r="6" spans="1:24" ht="19.5" x14ac:dyDescent="0.35">
      <c r="A6" s="60">
        <v>3</v>
      </c>
      <c r="B6" s="153" t="s">
        <v>218</v>
      </c>
      <c r="C6" s="98" t="s">
        <v>214</v>
      </c>
      <c r="D6" s="134">
        <v>4</v>
      </c>
      <c r="E6" s="120">
        <v>99</v>
      </c>
      <c r="F6" s="134">
        <v>5</v>
      </c>
      <c r="G6" s="120">
        <v>99</v>
      </c>
      <c r="H6" s="120">
        <v>99</v>
      </c>
      <c r="I6" s="120">
        <v>99</v>
      </c>
      <c r="J6" s="134">
        <v>5</v>
      </c>
      <c r="K6" s="134">
        <v>5</v>
      </c>
      <c r="L6" s="134">
        <v>3</v>
      </c>
      <c r="M6" s="134">
        <v>3</v>
      </c>
      <c r="N6" s="120">
        <v>99</v>
      </c>
      <c r="O6" s="120">
        <v>99</v>
      </c>
      <c r="P6" s="120">
        <v>99</v>
      </c>
      <c r="Q6" s="120">
        <v>99</v>
      </c>
      <c r="R6" s="120">
        <v>99</v>
      </c>
      <c r="S6" s="120">
        <v>99</v>
      </c>
      <c r="T6" s="120">
        <v>99</v>
      </c>
      <c r="U6" s="120">
        <v>99</v>
      </c>
      <c r="V6" s="139">
        <f>SMALL(D6:U6,1)+SMALL(D6:U6,2)+SMALL(D6:U6,3)+SMALL(D6:U6,4)+SMALL(D6:U6,5)+SMALL(D6:U6,6)+SMALL(D6:U6,7)+SMALL(D6:U6,8)</f>
        <v>223</v>
      </c>
      <c r="W6" s="26">
        <f>COUNTIF(E6:U6,"&lt;99")</f>
        <v>5</v>
      </c>
    </row>
  </sheetData>
  <sortState xmlns:xlrd2="http://schemas.microsoft.com/office/spreadsheetml/2017/richdata2" ref="A3:X6">
    <sortCondition ref="V3:V6"/>
  </sortState>
  <phoneticPr fontId="30" type="noConversion"/>
  <pageMargins left="0" right="0" top="0.98425196850393704" bottom="0.98425196850393704" header="0.51181102362204722" footer="0.51181102362204722"/>
  <pageSetup paperSize="9" scale="56" firstPageNumber="0" fitToHeight="0" orientation="landscape" r:id="rId1"/>
  <headerFooter alignWithMargins="0">
    <oddHeader>&amp;C&amp;"Times New Roman,Halvfet"&amp;14HV CUPEN FELTSKYTING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Deltakere 26</vt:lpstr>
      <vt:lpstr>R</vt:lpstr>
      <vt:lpstr>ER</vt:lpstr>
      <vt:lpstr>JUN</vt:lpstr>
      <vt:lpstr>V65</vt:lpstr>
      <vt:lpstr>V75</vt:lpstr>
      <vt:lpstr>KIK</vt:lpstr>
      <vt:lpstr>EJ</vt:lpstr>
      <vt:lpstr>KL 1</vt:lpstr>
      <vt:lpstr>KL 2</vt:lpstr>
      <vt:lpstr>KL 3</vt:lpstr>
      <vt:lpstr>KL 4</vt:lpstr>
      <vt:lpstr>KL 5</vt:lpstr>
      <vt:lpstr>V55</vt:lpstr>
      <vt:lpstr>HK 416</vt:lpstr>
      <vt:lpstr>Hovedside</vt:lpstr>
      <vt:lpstr>Kanon Grovfelt 2026</vt:lpstr>
      <vt:lpstr>Kanon Finfelt 2026</vt:lpstr>
      <vt:lpstr>Kanon HK 416</vt:lpstr>
      <vt:lpstr>SK 1</vt:lpstr>
      <vt:lpstr>SK 2</vt:lpstr>
      <vt:lpstr>JEG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Kvarnstrøm</dc:creator>
  <cp:lastModifiedBy>Jo Ivar Løvseth</cp:lastModifiedBy>
  <cp:revision>1</cp:revision>
  <cp:lastPrinted>2026-03-29T14:39:00Z</cp:lastPrinted>
  <dcterms:created xsi:type="dcterms:W3CDTF">2000-02-16T21:46:47Z</dcterms:created>
  <dcterms:modified xsi:type="dcterms:W3CDTF">2026-03-29T18:22:31Z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6d71ed-e286-42a1-8703-c1fd0ea2549c_Enabled">
    <vt:lpwstr>true</vt:lpwstr>
  </property>
  <property fmtid="{D5CDD505-2E9C-101B-9397-08002B2CF9AE}" pid="3" name="MSIP_Label_536d71ed-e286-42a1-8703-c1fd0ea2549c_SetDate">
    <vt:lpwstr>2022-12-13T06:03:56Z</vt:lpwstr>
  </property>
  <property fmtid="{D5CDD505-2E9C-101B-9397-08002B2CF9AE}" pid="4" name="MSIP_Label_536d71ed-e286-42a1-8703-c1fd0ea2549c_Method">
    <vt:lpwstr>Privileged</vt:lpwstr>
  </property>
  <property fmtid="{D5CDD505-2E9C-101B-9397-08002B2CF9AE}" pid="5" name="MSIP_Label_536d71ed-e286-42a1-8703-c1fd0ea2549c_Name">
    <vt:lpwstr>Ugradert – kan deles fritt</vt:lpwstr>
  </property>
  <property fmtid="{D5CDD505-2E9C-101B-9397-08002B2CF9AE}" pid="6" name="MSIP_Label_536d71ed-e286-42a1-8703-c1fd0ea2549c_SiteId">
    <vt:lpwstr>1e0e6195-b5ec-427a-9cc1-db95904592f9</vt:lpwstr>
  </property>
  <property fmtid="{D5CDD505-2E9C-101B-9397-08002B2CF9AE}" pid="7" name="MSIP_Label_536d71ed-e286-42a1-8703-c1fd0ea2549c_ActionId">
    <vt:lpwstr>abbc6415-f705-41eb-ae84-d7f56c74ae11</vt:lpwstr>
  </property>
  <property fmtid="{D5CDD505-2E9C-101B-9397-08002B2CF9AE}" pid="8" name="MSIP_Label_536d71ed-e286-42a1-8703-c1fd0ea2549c_ContentBits">
    <vt:lpwstr>0</vt:lpwstr>
  </property>
</Properties>
</file>